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Filesv1\200_財政\1410財政状況資料集（H22～）\R5→R6（R4決算_2022財政状況資料集）\02_令和6年9月末公表（R4_2022決算_R6松井担当）\04_確認後→HP掲載＆総務省へ掲載報告\HP掲載用ファイル\"/>
    </mc:Choice>
  </mc:AlternateContent>
  <xr:revisionPtr revIDLastSave="0" documentId="13_ncr:1_{41D58194-3558-4821-892A-94CAEE237ABC}" xr6:coauthVersionLast="47" xr6:coauthVersionMax="47" xr10:uidLastSave="{00000000-0000-0000-0000-000000000000}"/>
  <bookViews>
    <workbookView xWindow="20370" yWindow="-3375"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C36" i="10"/>
  <c r="BE35" i="10"/>
  <c r="C34" i="10"/>
  <c r="C35" i="10" s="1"/>
  <c r="U34" i="10" s="1"/>
  <c r="U35" i="10" l="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BE34" i="10"/>
  <c r="BW34" i="10" l="1"/>
  <c r="BW35" i="10" s="1"/>
  <c r="BW36" i="10" s="1"/>
  <c r="BW37" i="10" s="1"/>
  <c r="BW38" i="10" s="1"/>
  <c r="BW39" i="10" s="1"/>
  <c r="BW40" i="10" s="1"/>
  <c r="BW41" i="10" s="1"/>
  <c r="CO34" i="10" l="1"/>
  <c r="CO35" i="10" s="1"/>
  <c r="CO36" i="10" s="1"/>
  <c r="CO37" i="10" s="1"/>
</calcChain>
</file>

<file path=xl/sharedStrings.xml><?xml version="1.0" encoding="utf-8"?>
<sst xmlns="http://schemas.openxmlformats.org/spreadsheetml/2006/main" count="1081" uniqueCount="621">
  <si>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</si>
  <si>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</si>
  <si>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</si>
  <si>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</si>
  <si>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</si>
  <si>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</si>
  <si>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</si>
  <si>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</si>
  <si>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</si>
  <si>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</si>
  <si>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</si>
  <si>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</si>
  <si>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</si>
  <si>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</si>
  <si>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</si>
  <si>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</si>
  <si>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</si>
  <si>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</si>
  <si>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</si>
  <si>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</si>
  <si>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</si>
  <si>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</si>
  <si>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</si>
  <si>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</si>
  <si>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</si>
  <si>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</si>
  <si>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</si>
  <si>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</si>
  <si>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</si>
  <si>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</si>
  <si>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</si>
  <si>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</si>
  <si>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</si>
  <si>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</si>
  <si>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</si>
  <si>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</si>
  <si>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</si>
  <si>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</si>
  <si>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</si>
  <si>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</si>
  <si>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</si>
  <si>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</si>
  <si>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</si>
  <si>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</si>
  <si>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</si>
  <si>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</si>
  <si>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</si>
  <si>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</si>
  <si>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</si>
  <si>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</si>
  <si>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</si>
  <si>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</si>
  <si>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</si>
  <si>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</si>
  <si>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</si>
  <si>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</si>
  <si>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</si>
  <si>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</si>
  <si>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</si>
  <si>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</si>
  <si>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</si>
  <si>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</si>
  <si>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</si>
  <si>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</si>
  <si>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</si>
  <si>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</si>
  <si>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</si>
  <si>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</si>
  <si>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</si>
  <si>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</si>
  <si>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</si>
  <si>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</si>
  <si>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</si>
  <si>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</si>
  <si>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</si>
  <si>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</si>
  <si>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</si>
  <si>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</si>
  <si>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</si>
  <si>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</si>
  <si>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</si>
  <si>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</si>
  <si>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</si>
  <si>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</si>
  <si>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</si>
  <si>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</si>
  <si>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</si>
  <si>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Ⅱ－３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</si>
  <si>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</si>
  <si>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</si>
  <si>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</si>
  <si>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</si>
  <si>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</si>
  <si>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</si>
  <si>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</si>
  <si>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</si>
  <si>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</si>
  <si>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</si>
  <si>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</si>
  <si>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</si>
  <si>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むつ市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</si>
  <si>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</si>
  <si>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</si>
  <si>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</si>
  <si>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</si>
  <si>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</si>
  <si>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</si>
  <si>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</si>
  <si>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</si>
  <si>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</si>
  <si>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</si>
  <si>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</si>
  <si>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</si>
  <si>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</si>
  <si>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</si>
  <si>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</si>
  <si>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</si>
  <si>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</si>
  <si>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</si>
  <si>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</si>
  <si>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</si>
  <si>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</si>
  <si>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</si>
  <si>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</si>
  <si>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</si>
  <si>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</si>
  <si>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</si>
  <si>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</si>
  <si>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</si>
  <si>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</si>
  <si>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</si>
  <si>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</si>
  <si>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</si>
  <si>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</si>
  <si>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</si>
  <si>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</si>
  <si>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</si>
  <si>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</si>
  <si>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</si>
  <si>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</si>
  <si>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</si>
  <si>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</si>
  <si>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</si>
  <si>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</si>
  <si>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</si>
  <si>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</si>
  <si>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</si>
  <si>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</si>
  <si>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</si>
  <si>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</si>
  <si>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</si>
  <si>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</si>
  <si>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</si>
  <si>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</si>
  <si>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</si>
  <si>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</si>
  <si>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</si>
  <si>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</si>
  <si>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</si>
  <si>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</si>
  <si>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</si>
  <si>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</si>
  <si>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</si>
  <si>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</si>
  <si>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</si>
  <si>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</si>
  <si>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</si>
  <si>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</si>
  <si>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</si>
  <si>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</si>
  <si>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</si>
  <si>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</si>
  <si>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</si>
  <si>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</si>
  <si>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</si>
  <si>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</si>
  <si>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</si>
  <si>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</si>
  <si>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</si>
  <si>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</si>
  <si>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</si>
  <si>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</si>
  <si>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</si>
  <si>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</si>
  <si>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</si>
  <si>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</si>
  <si>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</si>
  <si>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</si>
  <si>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</si>
  <si>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</si>
  <si>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</si>
  <si>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</si>
  <si>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</si>
  <si>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</si>
  <si>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</si>
  <si>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</si>
  <si>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</si>
  <si>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</si>
  <si>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</si>
  <si>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</si>
  <si>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</si>
  <si>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</si>
  <si>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</si>
  <si>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</si>
  <si>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</si>
  <si>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</si>
  <si>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</si>
  <si>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</si>
  <si>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</si>
  <si>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</si>
  <si>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</si>
  <si>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</si>
  <si>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</si>
  <si>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</si>
  <si>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</si>
  <si>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</si>
  <si>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</si>
  <si>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</si>
  <si>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青森県むつ市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</si>
  <si>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</si>
  <si>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</si>
  <si>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</si>
  <si>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</si>
  <si>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</si>
  <si>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</si>
  <si>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</si>
  <si>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</si>
  <si>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</si>
  <si>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</si>
  <si>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</si>
  <si>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</si>
  <si>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</si>
  <si>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</si>
  <si>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</si>
  <si>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</si>
  <si>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</si>
  <si>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</si>
  <si>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</si>
  <si>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</si>
  <si>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</si>
  <si>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</si>
  <si>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</si>
  <si>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</si>
  <si>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</si>
  <si>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</si>
  <si>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</si>
  <si>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</si>
  <si>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</si>
  <si>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</si>
  <si>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</si>
  <si>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</si>
  <si>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</si>
  <si>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</si>
  <si>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</si>
  <si>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</si>
  <si>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</si>
  <si>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</si>
  <si>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</si>
  <si>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</si>
  <si>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</si>
  <si>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</si>
  <si>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</si>
  <si>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</si>
  <si>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</si>
  <si>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</si>
  <si>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</si>
  <si>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</si>
  <si>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</si>
  <si>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</si>
  <si>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</si>
  <si>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</si>
  <si>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</si>
  <si>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</si>
  <si>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</si>
  <si>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</si>
  <si>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</si>
  <si>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</si>
  <si>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</si>
  <si>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</si>
  <si>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</si>
  <si>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</si>
  <si>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</si>
  <si>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</si>
  <si>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</si>
  <si>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</si>
  <si>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</si>
  <si>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</si>
  <si>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</si>
  <si>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</si>
  <si>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</si>
  <si>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</si>
  <si>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</si>
  <si>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</si>
  <si>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</si>
  <si>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</si>
  <si>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</si>
  <si>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</si>
  <si>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</si>
  <si>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</si>
  <si>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</si>
  <si>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</si>
  <si>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</si>
  <si>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</si>
  <si>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</si>
  <si>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</si>
  <si>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</si>
  <si>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</si>
  <si>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</si>
  <si>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</si>
  <si>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</si>
  <si>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</si>
  <si>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</si>
  <si>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</si>
  <si>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</si>
  <si>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</si>
  <si>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</si>
  <si>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</si>
  <si>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</si>
  <si>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</si>
  <si>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</si>
  <si>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</si>
  <si>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</si>
  <si>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</si>
  <si>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</si>
  <si>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</si>
  <si>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</si>
  <si>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</si>
  <si>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</si>
  <si>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</si>
  <si>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</si>
  <si>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</si>
  <si>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</si>
  <si>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</si>
  <si>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</si>
  <si>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</si>
  <si>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</si>
  <si>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</si>
  <si>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</si>
  <si>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</si>
  <si>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</si>
  <si>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</si>
  <si>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</si>
  <si>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</si>
  <si>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</si>
  <si>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</si>
  <si>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</si>
  <si>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</si>
  <si>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</si>
  <si>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</si>
  <si>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</si>
  <si>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</si>
  <si>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</si>
  <si>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</si>
  <si>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</si>
  <si>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</si>
  <si>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</si>
  <si>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</si>
  <si>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</si>
  <si>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</si>
  <si>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</si>
  <si>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</si>
  <si>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</si>
  <si>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</si>
  <si>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</si>
  <si>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</si>
  <si>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</si>
  <si>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</si>
  <si>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</si>
  <si>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</si>
  <si>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</si>
  <si>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</si>
  <si>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青森県むつ市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</si>
  <si>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</si>
  <si>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</si>
  <si>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</si>
  <si>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</si>
  <si>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</si>
  <si>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</si>
  <si>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</si>
  <si>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</si>
  <si>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</si>
  <si>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</si>
  <si>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</si>
  <si>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</si>
  <si>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</si>
  <si>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</si>
  <si>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</si>
  <si>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</si>
  <si>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</si>
  <si>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</si>
  <si>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</si>
  <si>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</si>
  <si>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公共用地取得事業特別会計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</si>
  <si>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</si>
  <si>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</si>
  <si>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</si>
  <si>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</si>
  <si>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</si>
  <si>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</si>
  <si>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</si>
  <si>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</si>
  <si>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</si>
  <si>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</si>
  <si>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</si>
  <si>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</si>
  <si>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</si>
  <si>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</si>
  <si>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</si>
  <si>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</si>
  <si>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</si>
  <si>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</si>
  <si>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</si>
  <si>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</si>
  <si>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</si>
  <si>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魚市場事業特別会計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</si>
  <si>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</si>
  <si>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</si>
  <si>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</si>
  <si>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</si>
  <si>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</si>
  <si>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</si>
  <si>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</si>
  <si>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</si>
  <si>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</si>
  <si>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</si>
  <si>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</si>
  <si>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</si>
  <si>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</si>
  <si>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</si>
  <si>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</si>
  <si>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</si>
  <si>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</si>
  <si>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</si>
  <si>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</si>
  <si>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</si>
  <si>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</si>
  <si>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</si>
  <si>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</si>
  <si>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</si>
  <si>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</si>
  <si>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</si>
  <si>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</si>
  <si>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</si>
  <si>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</si>
  <si>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</si>
  <si>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</si>
  <si>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</si>
  <si>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</si>
  <si>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</si>
  <si>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</si>
  <si>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</si>
  <si>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</si>
  <si>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</si>
  <si>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</si>
  <si>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</si>
  <si>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</si>
  <si>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</si>
  <si>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</si>
  <si>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</si>
  <si>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</si>
  <si>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</si>
  <si>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</si>
  <si>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</si>
  <si>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</si>
  <si>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</si>
  <si>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</si>
  <si>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</si>
  <si>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</si>
  <si>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</si>
  <si>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</si>
  <si>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</si>
  <si>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</si>
  <si>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</si>
  <si>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</si>
  <si>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</si>
  <si>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</si>
  <si>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</si>
  <si>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</si>
  <si>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</si>
  <si>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</si>
  <si>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</si>
  <si>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</si>
  <si>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</si>
  <si>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</si>
  <si>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</si>
  <si>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</si>
  <si>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</si>
  <si>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</si>
  <si>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</si>
  <si>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魚市場事業特別会計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</si>
  <si>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</si>
  <si>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</si>
  <si>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</si>
  <si>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</si>
  <si>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</si>
  <si>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</si>
  <si>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</si>
  <si>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</si>
  <si>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</si>
  <si>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</si>
  <si>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</si>
  <si>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</si>
  <si>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</si>
  <si>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</si>
  <si>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</si>
  <si>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</si>
  <si>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</si>
  <si>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</si>
  <si>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</si>
  <si>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</si>
  <si>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</si>
  <si>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</si>
  <si>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</si>
  <si>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</si>
  <si>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</si>
  <si>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</si>
  <si>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</si>
  <si>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</si>
  <si>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</si>
  <si>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</si>
  <si>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</si>
  <si>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</si>
  <si>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</si>
  <si>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</si>
  <si>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</si>
  <si>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</si>
  <si>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</si>
  <si>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</si>
  <si>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</si>
  <si>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</si>
  <si>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</si>
  <si>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</si>
  <si>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</si>
  <si>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</si>
  <si>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</si>
  <si>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</si>
  <si>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</si>
  <si>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</si>
  <si>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</si>
  <si>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</si>
  <si>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</si>
  <si>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</si>
  <si>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</si>
  <si>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</si>
  <si>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</si>
  <si>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</si>
  <si>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</si>
  <si>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</si>
  <si>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</si>
  <si>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</si>
  <si>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</si>
  <si>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</si>
  <si>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</si>
  <si>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</si>
  <si>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</si>
  <si>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</si>
  <si>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</si>
  <si>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</si>
  <si>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</si>
  <si>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</si>
  <si>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</si>
  <si>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</si>
  <si>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</si>
  <si>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</si>
  <si>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</si>
  <si>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</si>
  <si>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</si>
  <si>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</si>
  <si>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</si>
  <si>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</si>
  <si>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</si>
  <si>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</si>
  <si>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</si>
  <si>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</si>
  <si>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</si>
  <si>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</si>
  <si>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水道事業会計</t>
  </si>
  <si>
    <t>一般会計</t>
  </si>
  <si>
    <t>介護保険特別会計</t>
  </si>
  <si>
    <t>国民健康保険特別会計</t>
  </si>
  <si>
    <t>下水道事業会計</t>
  </si>
  <si>
    <t>後期高齢者医療特別会計</t>
  </si>
  <si>
    <t>公共用地取得事業特別会計</t>
  </si>
  <si>
    <t>魚市場事業特別会計</t>
  </si>
  <si>
    <t>その他会計（赤字）</t>
  </si>
  <si>
    <t>その他会計（黒字）</t>
  </si>
  <si>
    <t>（百万円）</t>
    <phoneticPr fontId="5"/>
  </si>
  <si>
    <t>H30</t>
    <phoneticPr fontId="5"/>
  </si>
  <si>
    <t>R01</t>
    <phoneticPr fontId="5"/>
  </si>
  <si>
    <t>R02</t>
    <phoneticPr fontId="5"/>
  </si>
  <si>
    <t>R03</t>
    <phoneticPr fontId="5"/>
  </si>
  <si>
    <t>R04</t>
    <phoneticPr fontId="5"/>
  </si>
  <si>
    <t>むつ市教育福祉振興会</t>
  </si>
  <si>
    <t>むつ市脇野沢農業振興公社</t>
  </si>
  <si>
    <t>シイライン</t>
  </si>
  <si>
    <t>エフエムむつ</t>
  </si>
  <si>
    <t>一部事務組合下北医療センター 病院事業会計</t>
    <rPh sb="0" eb="10">
      <t>イチブジムクミアイシモキタイリョウ</t>
    </rPh>
    <rPh sb="15" eb="17">
      <t>ビョウイン</t>
    </rPh>
    <rPh sb="17" eb="19">
      <t>ジギョウ</t>
    </rPh>
    <rPh sb="19" eb="21">
      <t>カイケイ</t>
    </rPh>
    <phoneticPr fontId="2"/>
  </si>
  <si>
    <t>下北地域広域行政事務組合　一般会計</t>
    <rPh sb="0" eb="2">
      <t>シモキタ</t>
    </rPh>
    <rPh sb="2" eb="4">
      <t>チイキ</t>
    </rPh>
    <rPh sb="4" eb="6">
      <t>コウイキ</t>
    </rPh>
    <rPh sb="6" eb="8">
      <t>ギョウセイ</t>
    </rPh>
    <rPh sb="8" eb="10">
      <t>ジム</t>
    </rPh>
    <rPh sb="10" eb="12">
      <t>クミアイ</t>
    </rPh>
    <rPh sb="13" eb="15">
      <t>イッパン</t>
    </rPh>
    <rPh sb="15" eb="17">
      <t>カイケイ</t>
    </rPh>
    <phoneticPr fontId="2"/>
  </si>
  <si>
    <t>青森県市町村職員退職手当組合　一般会計</t>
    <rPh sb="0" eb="3">
      <t>アオモリケン</t>
    </rPh>
    <rPh sb="3" eb="6">
      <t>シチョウソン</t>
    </rPh>
    <rPh sb="6" eb="8">
      <t>ショクイン</t>
    </rPh>
    <rPh sb="8" eb="10">
      <t>タイショク</t>
    </rPh>
    <rPh sb="10" eb="12">
      <t>テアテ</t>
    </rPh>
    <rPh sb="12" eb="14">
      <t>クミアイ</t>
    </rPh>
    <rPh sb="15" eb="17">
      <t>イッパン</t>
    </rPh>
    <rPh sb="17" eb="19">
      <t>カイケイ</t>
    </rPh>
    <phoneticPr fontId="2"/>
  </si>
  <si>
    <t>青森県交通災害共済組合　交通災害共済事業会計</t>
    <rPh sb="0" eb="3">
      <t>アオモリケン</t>
    </rPh>
    <rPh sb="3" eb="5">
      <t>コウツウ</t>
    </rPh>
    <rPh sb="5" eb="7">
      <t>サイガイ</t>
    </rPh>
    <rPh sb="7" eb="9">
      <t>キョウサイ</t>
    </rPh>
    <rPh sb="9" eb="11">
      <t>クミアイ</t>
    </rPh>
    <rPh sb="12" eb="14">
      <t>コウツウ</t>
    </rPh>
    <rPh sb="14" eb="16">
      <t>サイガイ</t>
    </rPh>
    <rPh sb="16" eb="18">
      <t>キョウサイ</t>
    </rPh>
    <rPh sb="18" eb="20">
      <t>ジギョウ</t>
    </rPh>
    <rPh sb="20" eb="22">
      <t>カイケイ</t>
    </rPh>
    <phoneticPr fontId="2"/>
  </si>
  <si>
    <t>青森県市町村総合事務組合　一般会計</t>
    <rPh sb="0" eb="3">
      <t>アオモリケン</t>
    </rPh>
    <rPh sb="3" eb="6">
      <t>シチョウソン</t>
    </rPh>
    <rPh sb="6" eb="8">
      <t>ソウゴウ</t>
    </rPh>
    <rPh sb="8" eb="10">
      <t>ジム</t>
    </rPh>
    <rPh sb="10" eb="12">
      <t>クミアイ</t>
    </rPh>
    <rPh sb="13" eb="15">
      <t>イッパン</t>
    </rPh>
    <rPh sb="15" eb="17">
      <t>カイケイ</t>
    </rPh>
    <phoneticPr fontId="2"/>
  </si>
  <si>
    <t>青森県市長会館管理組合　一般会計</t>
    <rPh sb="0" eb="3">
      <t>アオモリケン</t>
    </rPh>
    <rPh sb="3" eb="6">
      <t>シチョウカイ</t>
    </rPh>
    <rPh sb="6" eb="7">
      <t>カン</t>
    </rPh>
    <rPh sb="7" eb="9">
      <t>カンリ</t>
    </rPh>
    <rPh sb="9" eb="11">
      <t>クミアイ</t>
    </rPh>
    <rPh sb="12" eb="14">
      <t>イッパン</t>
    </rPh>
    <rPh sb="14" eb="16">
      <t>カイケイ</t>
    </rPh>
    <phoneticPr fontId="2"/>
  </si>
  <si>
    <t>青森県後期高齢者医療広域連合　一般会計</t>
    <rPh sb="0" eb="3">
      <t>アオモリケン</t>
    </rPh>
    <rPh sb="3" eb="5">
      <t>コウキ</t>
    </rPh>
    <rPh sb="5" eb="8">
      <t>コウレイシャ</t>
    </rPh>
    <rPh sb="8" eb="10">
      <t>イリョウ</t>
    </rPh>
    <rPh sb="10" eb="12">
      <t>コウイキ</t>
    </rPh>
    <rPh sb="12" eb="14">
      <t>レンゴウ</t>
    </rPh>
    <rPh sb="15" eb="17">
      <t>イッパン</t>
    </rPh>
    <rPh sb="17" eb="19">
      <t>カイケイ</t>
    </rPh>
    <phoneticPr fontId="2"/>
  </si>
  <si>
    <t>青森県後期高齢者医療広域連合　後期高齢者医療特別会計</t>
    <rPh sb="0" eb="3">
      <t>アオモリケン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</si>
  <si>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</si>
  <si>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地域基盤安定化基金</t>
    <rPh sb="0" eb="2">
      <t>チイキ</t>
    </rPh>
    <rPh sb="2" eb="4">
      <t>キバン</t>
    </rPh>
    <rPh sb="4" eb="6">
      <t>アンテイ</t>
    </rPh>
    <rPh sb="6" eb="7">
      <t>カ</t>
    </rPh>
    <rPh sb="7" eb="9">
      <t>キキン</t>
    </rPh>
    <phoneticPr fontId="5"/>
  </si>
  <si>
    <t>地域振興基金</t>
    <rPh sb="0" eb="2">
      <t>チイキ</t>
    </rPh>
    <rPh sb="2" eb="4">
      <t>シンコウ</t>
    </rPh>
    <rPh sb="4" eb="6">
      <t>キキン</t>
    </rPh>
    <phoneticPr fontId="2"/>
  </si>
  <si>
    <t>関根浜沿岸漁業振興基金</t>
    <rPh sb="0" eb="2">
      <t>セキネ</t>
    </rPh>
    <rPh sb="2" eb="3">
      <t>ハマ</t>
    </rPh>
    <rPh sb="3" eb="5">
      <t>エンガン</t>
    </rPh>
    <rPh sb="5" eb="7">
      <t>ギョギョウ</t>
    </rPh>
    <rPh sb="7" eb="9">
      <t>シンコウ</t>
    </rPh>
    <rPh sb="9" eb="11">
      <t>キキン</t>
    </rPh>
    <phoneticPr fontId="2"/>
  </si>
  <si>
    <t>過疎地域自立促進基金</t>
    <rPh sb="0" eb="2">
      <t>カソ</t>
    </rPh>
    <rPh sb="2" eb="4">
      <t>チイキ</t>
    </rPh>
    <rPh sb="4" eb="6">
      <t>ジリツ</t>
    </rPh>
    <rPh sb="6" eb="8">
      <t>ソクシン</t>
    </rPh>
    <rPh sb="8" eb="10">
      <t>キキン</t>
    </rPh>
    <phoneticPr fontId="2"/>
  </si>
  <si>
    <t>育英基金</t>
    <rPh sb="0" eb="2">
      <t>イクエイ</t>
    </rPh>
    <rPh sb="2" eb="4">
      <t>キキン</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</si>
  <si>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</si>
  <si>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</si>
  <si>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</si>
  <si>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</si>
  <si>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</si>
  <si>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実質公債費比率とも、類似団体平均に比べ極めて高い数値で推移している状況であり、これは大規模建設事業により、比率が悪化しているものである。積極的な繰上償還の実施、普通建設事業の精査による起債発行額の抑制及び交付税措置率の高い起債の活用、債務負担行為の着実な履行等を行うことで各比率の低減に努めていく。</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</si>
  <si>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</si>
  <si>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</si>
  <si>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</si>
  <si>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は類似団体に比べ高い水準にあるが、既発債の償還終了や一部事務組合下北医療センター及び下北地域広域行政事務組合に対する公債費負担金の支払い、一部事務組合下北医療センターへの債務負担行為の着実な履行に努める。
　減価償却率は類似団体に比べ高く、施設の更新を要する時期が到来していることから、公共施設等総合管理計画及び個別施設計画に基づき老朽化が進んだ施設の廃止、集約化に積極的に取り組んでいく。また、建替施設についてもランニングコストが多額とならないよう、維持管理のあり方を含め長期的な視点に立った建設事業の実施が必要であ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</si>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</sst>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41934</c:v>
                </c:pt>
                <c:pt idx="1">
                  <c:v>45588</c:v>
                </c:pt>
                <c:pt idx="2">
                  <c:v>45483</c:v>
                </c:pt>
                <c:pt idx="3">
                  <c:v>45945</c:v>
                </c:pt>
                <c:pt idx="4">
                  <c:v>44475</c:v>
                </c:pt>
              </c:numCache>
            </c:numRef>
          </c:val>
          <c:smooth val="0"/>
          <c:extLst>
            <c:ext xmlns:c16="http://schemas.microsoft.com/office/drawing/2014/chart" uri="{C3380CC4-5D6E-409C-BE32-E72D297353CC}">
              <c16:uniqueId val="{00000000-EDBC-46C2-9600-62CD11824E6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43528</c:v>
                </c:pt>
                <c:pt idx="1">
                  <c:v>101501</c:v>
                </c:pt>
                <c:pt idx="2">
                  <c:v>62935</c:v>
                </c:pt>
                <c:pt idx="3">
                  <c:v>69375</c:v>
                </c:pt>
                <c:pt idx="4">
                  <c:v>63799</c:v>
                </c:pt>
              </c:numCache>
            </c:numRef>
          </c:val>
          <c:smooth val="0"/>
          <c:extLst>
            <c:ext xmlns:c16="http://schemas.microsoft.com/office/drawing/2014/chart" uri="{C3380CC4-5D6E-409C-BE32-E72D297353CC}">
              <c16:uniqueId val="{00000001-EDBC-46C2-9600-62CD11824E6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2.48</c:v>
                </c:pt>
                <c:pt idx="1">
                  <c:v>1.07</c:v>
                </c:pt>
                <c:pt idx="2">
                  <c:v>1.95</c:v>
                </c:pt>
                <c:pt idx="3">
                  <c:v>3.79</c:v>
                </c:pt>
                <c:pt idx="4">
                  <c:v>5.13</c:v>
                </c:pt>
              </c:numCache>
            </c:numRef>
          </c:val>
          <c:extLst>
            <c:ext xmlns:c16="http://schemas.microsoft.com/office/drawing/2014/chart" uri="{C3380CC4-5D6E-409C-BE32-E72D297353CC}">
              <c16:uniqueId val="{00000000-EC99-445E-907A-217F621B97F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1.91</c:v>
                </c:pt>
                <c:pt idx="1">
                  <c:v>3.36</c:v>
                </c:pt>
                <c:pt idx="2">
                  <c:v>5.81</c:v>
                </c:pt>
                <c:pt idx="3">
                  <c:v>10.06</c:v>
                </c:pt>
                <c:pt idx="4">
                  <c:v>10.73</c:v>
                </c:pt>
              </c:numCache>
            </c:numRef>
          </c:val>
          <c:extLst>
            <c:ext xmlns:c16="http://schemas.microsoft.com/office/drawing/2014/chart" uri="{C3380CC4-5D6E-409C-BE32-E72D297353CC}">
              <c16:uniqueId val="{00000001-EC99-445E-907A-217F621B97F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1.79</c:v>
                </c:pt>
                <c:pt idx="1">
                  <c:v>0.16</c:v>
                </c:pt>
                <c:pt idx="2">
                  <c:v>4.1100000000000003</c:v>
                </c:pt>
                <c:pt idx="3">
                  <c:v>6.4</c:v>
                </c:pt>
                <c:pt idx="4">
                  <c:v>1.72</c:v>
                </c:pt>
              </c:numCache>
            </c:numRef>
          </c:val>
          <c:smooth val="0"/>
          <c:extLst>
            <c:ext xmlns:c16="http://schemas.microsoft.com/office/drawing/2014/chart" uri="{C3380CC4-5D6E-409C-BE32-E72D297353CC}">
              <c16:uniqueId val="{00000002-EC99-445E-907A-217F621B97F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991-4319-95F1-87620212EEF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991-4319-95F1-87620212EEF7}"/>
            </c:ext>
          </c:extLst>
        </c:ser>
        <c:ser>
          <c:idx val="2"/>
          <c:order val="2"/>
          <c:tx>
            <c:strRef>
              <c:f>データシート!$A$29</c:f>
              <c:strCache>
                <c:ptCount val="1"/>
                <c:pt idx="0">
                  <c:v>魚市場事業特別会計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9991-4319-95F1-87620212EEF7}"/>
            </c:ext>
          </c:extLst>
        </c:ser>
        <c:ser>
          <c:idx val="3"/>
          <c:order val="3"/>
          <c:tx>
            <c:strRef>
              <c:f>データシート!$A$30</c:f>
              <c:strCache>
                <c:ptCount val="1"/>
                <c:pt idx="0">
                  <c:v>公共用地取得事業特別会計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9991-4319-95F1-87620212EEF7}"/>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0.03</c:v>
                </c:pt>
                <c:pt idx="2">
                  <c:v>#N/A</c:v>
                </c:pt>
                <c:pt idx="3">
                  <c:v>0.04</c:v>
                </c:pt>
                <c:pt idx="4">
                  <c:v>#N/A</c:v>
                </c:pt>
                <c:pt idx="5">
                  <c:v>0.06</c:v>
                </c:pt>
                <c:pt idx="6">
                  <c:v>#N/A</c:v>
                </c:pt>
                <c:pt idx="7">
                  <c:v>0.06</c:v>
                </c:pt>
                <c:pt idx="8">
                  <c:v>#N/A</c:v>
                </c:pt>
                <c:pt idx="9">
                  <c:v>0.1</c:v>
                </c:pt>
              </c:numCache>
            </c:numRef>
          </c:val>
          <c:extLst>
            <c:ext xmlns:c16="http://schemas.microsoft.com/office/drawing/2014/chart" uri="{C3380CC4-5D6E-409C-BE32-E72D297353CC}">
              <c16:uniqueId val="{00000004-9991-4319-95F1-87620212EEF7}"/>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0</c:v>
                </c:pt>
                <c:pt idx="1">
                  <c:v>0</c:v>
                </c:pt>
                <c:pt idx="2">
                  <c:v>0</c:v>
                </c:pt>
                <c:pt idx="3">
                  <c:v>0</c:v>
                </c:pt>
                <c:pt idx="4">
                  <c:v>#N/A</c:v>
                </c:pt>
                <c:pt idx="5">
                  <c:v>0.24</c:v>
                </c:pt>
                <c:pt idx="6">
                  <c:v>#N/A</c:v>
                </c:pt>
                <c:pt idx="7">
                  <c:v>0.56999999999999995</c:v>
                </c:pt>
                <c:pt idx="8">
                  <c:v>#N/A</c:v>
                </c:pt>
                <c:pt idx="9">
                  <c:v>0.66</c:v>
                </c:pt>
              </c:numCache>
            </c:numRef>
          </c:val>
          <c:extLst>
            <c:ext xmlns:c16="http://schemas.microsoft.com/office/drawing/2014/chart" uri="{C3380CC4-5D6E-409C-BE32-E72D297353CC}">
              <c16:uniqueId val="{00000005-9991-4319-95F1-87620212EEF7}"/>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1.52</c:v>
                </c:pt>
                <c:pt idx="2">
                  <c:v>#N/A</c:v>
                </c:pt>
                <c:pt idx="3">
                  <c:v>1.58</c:v>
                </c:pt>
                <c:pt idx="4">
                  <c:v>#N/A</c:v>
                </c:pt>
                <c:pt idx="5">
                  <c:v>0.77</c:v>
                </c:pt>
                <c:pt idx="6">
                  <c:v>#N/A</c:v>
                </c:pt>
                <c:pt idx="7">
                  <c:v>0.85</c:v>
                </c:pt>
                <c:pt idx="8">
                  <c:v>#N/A</c:v>
                </c:pt>
                <c:pt idx="9">
                  <c:v>1.2</c:v>
                </c:pt>
              </c:numCache>
            </c:numRef>
          </c:val>
          <c:extLst>
            <c:ext xmlns:c16="http://schemas.microsoft.com/office/drawing/2014/chart" uri="{C3380CC4-5D6E-409C-BE32-E72D297353CC}">
              <c16:uniqueId val="{00000006-9991-4319-95F1-87620212EEF7}"/>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0.26</c:v>
                </c:pt>
                <c:pt idx="2">
                  <c:v>#N/A</c:v>
                </c:pt>
                <c:pt idx="3">
                  <c:v>1.03</c:v>
                </c:pt>
                <c:pt idx="4">
                  <c:v>#N/A</c:v>
                </c:pt>
                <c:pt idx="5">
                  <c:v>0.86</c:v>
                </c:pt>
                <c:pt idx="6">
                  <c:v>#N/A</c:v>
                </c:pt>
                <c:pt idx="7">
                  <c:v>1.29</c:v>
                </c:pt>
                <c:pt idx="8">
                  <c:v>#N/A</c:v>
                </c:pt>
                <c:pt idx="9">
                  <c:v>1.5</c:v>
                </c:pt>
              </c:numCache>
            </c:numRef>
          </c:val>
          <c:extLst>
            <c:ext xmlns:c16="http://schemas.microsoft.com/office/drawing/2014/chart" uri="{C3380CC4-5D6E-409C-BE32-E72D297353CC}">
              <c16:uniqueId val="{00000007-9991-4319-95F1-87620212EEF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2.4700000000000002</c:v>
                </c:pt>
                <c:pt idx="2">
                  <c:v>#N/A</c:v>
                </c:pt>
                <c:pt idx="3">
                  <c:v>1.07</c:v>
                </c:pt>
                <c:pt idx="4">
                  <c:v>#N/A</c:v>
                </c:pt>
                <c:pt idx="5">
                  <c:v>1.95</c:v>
                </c:pt>
                <c:pt idx="6">
                  <c:v>#N/A</c:v>
                </c:pt>
                <c:pt idx="7">
                  <c:v>3.79</c:v>
                </c:pt>
                <c:pt idx="8">
                  <c:v>#N/A</c:v>
                </c:pt>
                <c:pt idx="9">
                  <c:v>5.13</c:v>
                </c:pt>
              </c:numCache>
            </c:numRef>
          </c:val>
          <c:extLst>
            <c:ext xmlns:c16="http://schemas.microsoft.com/office/drawing/2014/chart" uri="{C3380CC4-5D6E-409C-BE32-E72D297353CC}">
              <c16:uniqueId val="{00000008-9991-4319-95F1-87620212EEF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7.25</c:v>
                </c:pt>
                <c:pt idx="2">
                  <c:v>#N/A</c:v>
                </c:pt>
                <c:pt idx="3">
                  <c:v>7.21</c:v>
                </c:pt>
                <c:pt idx="4">
                  <c:v>#N/A</c:v>
                </c:pt>
                <c:pt idx="5">
                  <c:v>6.89</c:v>
                </c:pt>
                <c:pt idx="6">
                  <c:v>#N/A</c:v>
                </c:pt>
                <c:pt idx="7">
                  <c:v>6.24</c:v>
                </c:pt>
                <c:pt idx="8">
                  <c:v>#N/A</c:v>
                </c:pt>
                <c:pt idx="9">
                  <c:v>5.2</c:v>
                </c:pt>
              </c:numCache>
            </c:numRef>
          </c:val>
          <c:extLst>
            <c:ext xmlns:c16="http://schemas.microsoft.com/office/drawing/2014/chart" uri="{C3380CC4-5D6E-409C-BE32-E72D297353CC}">
              <c16:uniqueId val="{00000009-9991-4319-95F1-87620212EEF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2936</c:v>
                </c:pt>
                <c:pt idx="5">
                  <c:v>2950</c:v>
                </c:pt>
                <c:pt idx="8">
                  <c:v>2992</c:v>
                </c:pt>
                <c:pt idx="11">
                  <c:v>2962</c:v>
                </c:pt>
                <c:pt idx="14">
                  <c:v>2905</c:v>
                </c:pt>
              </c:numCache>
            </c:numRef>
          </c:val>
          <c:extLst>
            <c:ext xmlns:c16="http://schemas.microsoft.com/office/drawing/2014/chart" uri="{C3380CC4-5D6E-409C-BE32-E72D297353CC}">
              <c16:uniqueId val="{00000000-D124-4D15-AD2A-17A4CE40B66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2</c:v>
                </c:pt>
                <c:pt idx="3">
                  <c:v>3</c:v>
                </c:pt>
                <c:pt idx="6">
                  <c:v>2</c:v>
                </c:pt>
                <c:pt idx="9">
                  <c:v>1</c:v>
                </c:pt>
                <c:pt idx="12">
                  <c:v>0</c:v>
                </c:pt>
              </c:numCache>
            </c:numRef>
          </c:val>
          <c:extLst>
            <c:ext xmlns:c16="http://schemas.microsoft.com/office/drawing/2014/chart" uri="{C3380CC4-5D6E-409C-BE32-E72D297353CC}">
              <c16:uniqueId val="{00000001-D124-4D15-AD2A-17A4CE40B66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155</c:v>
                </c:pt>
                <c:pt idx="3">
                  <c:v>140</c:v>
                </c:pt>
                <c:pt idx="6">
                  <c:v>140</c:v>
                </c:pt>
                <c:pt idx="9">
                  <c:v>140</c:v>
                </c:pt>
                <c:pt idx="12">
                  <c:v>140</c:v>
                </c:pt>
              </c:numCache>
            </c:numRef>
          </c:val>
          <c:extLst>
            <c:ext xmlns:c16="http://schemas.microsoft.com/office/drawing/2014/chart" uri="{C3380CC4-5D6E-409C-BE32-E72D297353CC}">
              <c16:uniqueId val="{00000002-D124-4D15-AD2A-17A4CE40B66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948</c:v>
                </c:pt>
                <c:pt idx="3">
                  <c:v>914</c:v>
                </c:pt>
                <c:pt idx="6">
                  <c:v>931</c:v>
                </c:pt>
                <c:pt idx="9">
                  <c:v>841</c:v>
                </c:pt>
                <c:pt idx="12">
                  <c:v>702</c:v>
                </c:pt>
              </c:numCache>
            </c:numRef>
          </c:val>
          <c:extLst>
            <c:ext xmlns:c16="http://schemas.microsoft.com/office/drawing/2014/chart" uri="{C3380CC4-5D6E-409C-BE32-E72D297353CC}">
              <c16:uniqueId val="{00000003-D124-4D15-AD2A-17A4CE40B66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727</c:v>
                </c:pt>
                <c:pt idx="3">
                  <c:v>895</c:v>
                </c:pt>
                <c:pt idx="6">
                  <c:v>761</c:v>
                </c:pt>
                <c:pt idx="9">
                  <c:v>753</c:v>
                </c:pt>
                <c:pt idx="12">
                  <c:v>781</c:v>
                </c:pt>
              </c:numCache>
            </c:numRef>
          </c:val>
          <c:extLst>
            <c:ext xmlns:c16="http://schemas.microsoft.com/office/drawing/2014/chart" uri="{C3380CC4-5D6E-409C-BE32-E72D297353CC}">
              <c16:uniqueId val="{00000004-D124-4D15-AD2A-17A4CE40B66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124-4D15-AD2A-17A4CE40B66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124-4D15-AD2A-17A4CE40B66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3263</c:v>
                </c:pt>
                <c:pt idx="3">
                  <c:v>3309</c:v>
                </c:pt>
                <c:pt idx="6">
                  <c:v>3311</c:v>
                </c:pt>
                <c:pt idx="9">
                  <c:v>3341</c:v>
                </c:pt>
                <c:pt idx="12">
                  <c:v>3327</c:v>
                </c:pt>
              </c:numCache>
            </c:numRef>
          </c:val>
          <c:extLst>
            <c:ext xmlns:c16="http://schemas.microsoft.com/office/drawing/2014/chart" uri="{C3380CC4-5D6E-409C-BE32-E72D297353CC}">
              <c16:uniqueId val="{00000007-D124-4D15-AD2A-17A4CE40B66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2159</c:v>
                </c:pt>
                <c:pt idx="2">
                  <c:v>#N/A</c:v>
                </c:pt>
                <c:pt idx="3">
                  <c:v>#N/A</c:v>
                </c:pt>
                <c:pt idx="4">
                  <c:v>2311</c:v>
                </c:pt>
                <c:pt idx="5">
                  <c:v>#N/A</c:v>
                </c:pt>
                <c:pt idx="6">
                  <c:v>#N/A</c:v>
                </c:pt>
                <c:pt idx="7">
                  <c:v>2153</c:v>
                </c:pt>
                <c:pt idx="8">
                  <c:v>#N/A</c:v>
                </c:pt>
                <c:pt idx="9">
                  <c:v>#N/A</c:v>
                </c:pt>
                <c:pt idx="10">
                  <c:v>2114</c:v>
                </c:pt>
                <c:pt idx="11">
                  <c:v>#N/A</c:v>
                </c:pt>
                <c:pt idx="12">
                  <c:v>#N/A</c:v>
                </c:pt>
                <c:pt idx="13">
                  <c:v>2045</c:v>
                </c:pt>
                <c:pt idx="14">
                  <c:v>#N/A</c:v>
                </c:pt>
              </c:numCache>
            </c:numRef>
          </c:val>
          <c:smooth val="0"/>
          <c:extLst>
            <c:ext xmlns:c16="http://schemas.microsoft.com/office/drawing/2014/chart" uri="{C3380CC4-5D6E-409C-BE32-E72D297353CC}">
              <c16:uniqueId val="{00000008-D124-4D15-AD2A-17A4CE40B66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32205</c:v>
                </c:pt>
                <c:pt idx="5">
                  <c:v>33373</c:v>
                </c:pt>
                <c:pt idx="8">
                  <c:v>33535</c:v>
                </c:pt>
                <c:pt idx="11">
                  <c:v>33741</c:v>
                </c:pt>
                <c:pt idx="14">
                  <c:v>32912</c:v>
                </c:pt>
              </c:numCache>
            </c:numRef>
          </c:val>
          <c:extLst>
            <c:ext xmlns:c16="http://schemas.microsoft.com/office/drawing/2014/chart" uri="{C3380CC4-5D6E-409C-BE32-E72D297353CC}">
              <c16:uniqueId val="{00000000-A665-4581-9071-E8B6941B2F6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3343</c:v>
                </c:pt>
                <c:pt idx="5">
                  <c:v>3294</c:v>
                </c:pt>
                <c:pt idx="8">
                  <c:v>1594</c:v>
                </c:pt>
                <c:pt idx="11">
                  <c:v>1483</c:v>
                </c:pt>
                <c:pt idx="14">
                  <c:v>1441</c:v>
                </c:pt>
              </c:numCache>
            </c:numRef>
          </c:val>
          <c:extLst>
            <c:ext xmlns:c16="http://schemas.microsoft.com/office/drawing/2014/chart" uri="{C3380CC4-5D6E-409C-BE32-E72D297353CC}">
              <c16:uniqueId val="{00000001-A665-4581-9071-E8B6941B2F6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1702</c:v>
                </c:pt>
                <c:pt idx="5">
                  <c:v>2136</c:v>
                </c:pt>
                <c:pt idx="8">
                  <c:v>2601</c:v>
                </c:pt>
                <c:pt idx="11">
                  <c:v>3819</c:v>
                </c:pt>
                <c:pt idx="14">
                  <c:v>4089</c:v>
                </c:pt>
              </c:numCache>
            </c:numRef>
          </c:val>
          <c:extLst>
            <c:ext xmlns:c16="http://schemas.microsoft.com/office/drawing/2014/chart" uri="{C3380CC4-5D6E-409C-BE32-E72D297353CC}">
              <c16:uniqueId val="{00000002-A665-4581-9071-E8B6941B2F6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665-4581-9071-E8B6941B2F6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665-4581-9071-E8B6941B2F6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665-4581-9071-E8B6941B2F6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3606</c:v>
                </c:pt>
                <c:pt idx="3">
                  <c:v>3304</c:v>
                </c:pt>
                <c:pt idx="6">
                  <c:v>3041</c:v>
                </c:pt>
                <c:pt idx="9">
                  <c:v>3083</c:v>
                </c:pt>
                <c:pt idx="12">
                  <c:v>2956</c:v>
                </c:pt>
              </c:numCache>
            </c:numRef>
          </c:val>
          <c:extLst>
            <c:ext xmlns:c16="http://schemas.microsoft.com/office/drawing/2014/chart" uri="{C3380CC4-5D6E-409C-BE32-E72D297353CC}">
              <c16:uniqueId val="{00000006-A665-4581-9071-E8B6941B2F6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4750</c:v>
                </c:pt>
                <c:pt idx="3">
                  <c:v>4432</c:v>
                </c:pt>
                <c:pt idx="6">
                  <c:v>3863</c:v>
                </c:pt>
                <c:pt idx="9">
                  <c:v>3211</c:v>
                </c:pt>
                <c:pt idx="12">
                  <c:v>4236</c:v>
                </c:pt>
              </c:numCache>
            </c:numRef>
          </c:val>
          <c:extLst>
            <c:ext xmlns:c16="http://schemas.microsoft.com/office/drawing/2014/chart" uri="{C3380CC4-5D6E-409C-BE32-E72D297353CC}">
              <c16:uniqueId val="{00000007-A665-4581-9071-E8B6941B2F6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12516</c:v>
                </c:pt>
                <c:pt idx="3">
                  <c:v>12732</c:v>
                </c:pt>
                <c:pt idx="6">
                  <c:v>12115</c:v>
                </c:pt>
                <c:pt idx="9">
                  <c:v>11832</c:v>
                </c:pt>
                <c:pt idx="12">
                  <c:v>11223</c:v>
                </c:pt>
              </c:numCache>
            </c:numRef>
          </c:val>
          <c:extLst>
            <c:ext xmlns:c16="http://schemas.microsoft.com/office/drawing/2014/chart" uri="{C3380CC4-5D6E-409C-BE32-E72D297353CC}">
              <c16:uniqueId val="{00000008-A665-4581-9071-E8B6941B2F6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2630</c:v>
                </c:pt>
                <c:pt idx="3">
                  <c:v>2490</c:v>
                </c:pt>
                <c:pt idx="6">
                  <c:v>2350</c:v>
                </c:pt>
                <c:pt idx="9">
                  <c:v>2210</c:v>
                </c:pt>
                <c:pt idx="12">
                  <c:v>2070</c:v>
                </c:pt>
              </c:numCache>
            </c:numRef>
          </c:val>
          <c:extLst>
            <c:ext xmlns:c16="http://schemas.microsoft.com/office/drawing/2014/chart" uri="{C3380CC4-5D6E-409C-BE32-E72D297353CC}">
              <c16:uniqueId val="{00000009-A665-4581-9071-E8B6941B2F6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36283</c:v>
                </c:pt>
                <c:pt idx="3">
                  <c:v>37152</c:v>
                </c:pt>
                <c:pt idx="6">
                  <c:v>37270</c:v>
                </c:pt>
                <c:pt idx="9">
                  <c:v>37293</c:v>
                </c:pt>
                <c:pt idx="12">
                  <c:v>36466</c:v>
                </c:pt>
              </c:numCache>
            </c:numRef>
          </c:val>
          <c:extLst>
            <c:ext xmlns:c16="http://schemas.microsoft.com/office/drawing/2014/chart" uri="{C3380CC4-5D6E-409C-BE32-E72D297353CC}">
              <c16:uniqueId val="{0000000A-A665-4581-9071-E8B6941B2F6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22536</c:v>
                </c:pt>
                <c:pt idx="2">
                  <c:v>#N/A</c:v>
                </c:pt>
                <c:pt idx="3">
                  <c:v>#N/A</c:v>
                </c:pt>
                <c:pt idx="4">
                  <c:v>21306</c:v>
                </c:pt>
                <c:pt idx="5">
                  <c:v>#N/A</c:v>
                </c:pt>
                <c:pt idx="6">
                  <c:v>#N/A</c:v>
                </c:pt>
                <c:pt idx="7">
                  <c:v>20907</c:v>
                </c:pt>
                <c:pt idx="8">
                  <c:v>#N/A</c:v>
                </c:pt>
                <c:pt idx="9">
                  <c:v>#N/A</c:v>
                </c:pt>
                <c:pt idx="10">
                  <c:v>18586</c:v>
                </c:pt>
                <c:pt idx="11">
                  <c:v>#N/A</c:v>
                </c:pt>
                <c:pt idx="12">
                  <c:v>#N/A</c:v>
                </c:pt>
                <c:pt idx="13">
                  <c:v>18509</c:v>
                </c:pt>
                <c:pt idx="14">
                  <c:v>#N/A</c:v>
                </c:pt>
              </c:numCache>
            </c:numRef>
          </c:val>
          <c:smooth val="0"/>
          <c:extLst>
            <c:ext xmlns:c16="http://schemas.microsoft.com/office/drawing/2014/chart" uri="{C3380CC4-5D6E-409C-BE32-E72D297353CC}">
              <c16:uniqueId val="{0000000B-A665-4581-9071-E8B6941B2F6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1003</c:v>
                </c:pt>
                <c:pt idx="1">
                  <c:v>1811</c:v>
                </c:pt>
                <c:pt idx="2">
                  <c:v>1892</c:v>
                </c:pt>
              </c:numCache>
            </c:numRef>
          </c:val>
          <c:extLst>
            <c:ext xmlns:c16="http://schemas.microsoft.com/office/drawing/2014/chart" uri="{C3380CC4-5D6E-409C-BE32-E72D297353CC}">
              <c16:uniqueId val="{00000000-59F7-4F00-A7F8-7F3A8282386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50</c:v>
                </c:pt>
                <c:pt idx="1">
                  <c:v>265</c:v>
                </c:pt>
                <c:pt idx="2">
                  <c:v>265</c:v>
                </c:pt>
              </c:numCache>
            </c:numRef>
          </c:val>
          <c:extLst>
            <c:ext xmlns:c16="http://schemas.microsoft.com/office/drawing/2014/chart" uri="{C3380CC4-5D6E-409C-BE32-E72D297353CC}">
              <c16:uniqueId val="{00000001-59F7-4F00-A7F8-7F3A8282386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5454</c:v>
                </c:pt>
                <c:pt idx="1">
                  <c:v>5147</c:v>
                </c:pt>
                <c:pt idx="2">
                  <c:v>5017</c:v>
                </c:pt>
              </c:numCache>
            </c:numRef>
          </c:val>
          <c:extLst>
            <c:ext xmlns:c16="http://schemas.microsoft.com/office/drawing/2014/chart" uri="{C3380CC4-5D6E-409C-BE32-E72D297353CC}">
              <c16:uniqueId val="{00000002-59F7-4F00-A7F8-7F3A8282386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6.8174124205037812E-3"/>
                </c:manualLayout>
              </c:layout>
              <c:tx>
                <c:strRef>
                  <c:f>公会計指標分析・財政指標組合せ分析表!$BP$50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{9B3E424A-4034-4D38-898A-5C73DFF1A26A}</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6A2F-4FF1-A161-3AD404D0E25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{5AC6FD89-E19C-4AA3-A521-166268AE38C5}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A2F-4FF1-A161-3AD404D0E25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{0A0C4ABC-1047-4F52-8D99-21EB98D2A98A}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A2F-4FF1-A161-3AD404D0E25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{62B894CB-5DA7-4682-9FFF-BB00235FE67D}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A2F-4FF1-A161-3AD404D0E25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{A14BE523-FB88-415B-93E0-FC1BFB09C36A}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A2F-4FF1-A161-3AD404D0E25A}"/>
                </c:ext>
              </c:extLst>
            </c:dLbl>
            <c:dLbl>
              <c:idx val="8"/>
              <c:layout>
                <c:manualLayout>
                  <c:x val="0"/>
                  <c:y val="-6.8174124205038636E-3"/>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{D951AA3F-95BF-41BA-B46F-62D2386F7B9E}</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6A2F-4FF1-A161-3AD404D0E25A}"/>
                </c:ext>
              </c:extLst>
            </c:dLbl>
            <c:dLbl>
              <c:idx val="16"/>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{4869C157-2F6F-4DB9-9C98-0B1D975ED4AD}</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6A2F-4FF1-A161-3AD404D0E25A}"/>
                </c:ext>
              </c:extLst>
            </c:dLbl>
            <c:dLbl>
              <c:idx val="24"/>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{5B0F17E6-C9EC-4717-8E81-C6C708CA9A59}</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6A2F-4FF1-A161-3AD404D0E25A}"/>
                </c:ext>
              </c:extLst>
            </c:dLbl>
            <c:dLbl>
              <c:idx val="32"/>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{1345154A-AAFF-495E-9D18-559C21F4BB2D}</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6A2F-4FF1-A161-3AD404D0E25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75.2</c:v>
                </c:pt>
                <c:pt idx="8">
                  <c:v>75.400000000000006</c:v>
                </c:pt>
                <c:pt idx="16">
                  <c:v>74</c:v>
                </c:pt>
                <c:pt idx="24">
                  <c:v>74.2</c:v>
                </c:pt>
                <c:pt idx="32">
                  <c:v>75.400000000000006</c:v>
                </c:pt>
              </c:numCache>
            </c:numRef>
          </c:xVal>
          <c:yVal>
            <c:numRef>
              <c:f>公会計指標分析・財政指標組合せ分析表!$BP$51:$DC$51</c:f>
              <c:numCache>
                <c:formatCode>#,##0.0;"▲ "#,##0.0</c:formatCode>
                <c:ptCount val="40"/>
                <c:pt idx="0">
                  <c:v>157.80000000000001</c:v>
                </c:pt>
                <c:pt idx="8">
                  <c:v>150.9</c:v>
                </c:pt>
                <c:pt idx="16">
                  <c:v>144.69999999999999</c:v>
                </c:pt>
                <c:pt idx="24">
                  <c:v>122.3</c:v>
                </c:pt>
                <c:pt idx="32">
                  <c:v>124.4</c:v>
                </c:pt>
              </c:numCache>
            </c:numRef>
          </c:yVal>
          <c:smooth val="0"/>
          <c:extLst>
            <c:ext xmlns:c16="http://schemas.microsoft.com/office/drawing/2014/chart" uri="{C3380CC4-5D6E-409C-BE32-E72D297353CC}">
              <c16:uniqueId val="{00000009-6A2F-4FF1-A161-3AD404D0E25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{1C1D0726-776B-41F7-A905-C311C9406BC3}</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6A2F-4FF1-A161-3AD404D0E25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{BB53CC76-5063-4697-A1AA-3D6AD6F7C1A1}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A2F-4FF1-A161-3AD404D0E25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{6EA7F533-EFCA-4747-AA5E-0CD06B45D9B2}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A2F-4FF1-A161-3AD404D0E25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{2DDE8E06-BFF7-4B46-8E0A-211A0B9721CB}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A2F-4FF1-A161-3AD404D0E25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{567F0FD6-EE9E-4377-817C-B620877EEBE5}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A2F-4FF1-A161-3AD404D0E25A}"/>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{A4A87A80-BA9D-447E-9D6F-4CF37CEF037D}</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6A2F-4FF1-A161-3AD404D0E25A}"/>
                </c:ext>
              </c:extLst>
            </c:dLbl>
            <c:dLbl>
              <c:idx val="16"/>
              <c:layout>
                <c:manualLayout>
                  <c:x val="-2.8500001310515673E-2"/>
                  <c:y val="-5.7866391291729428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{9CC29FDC-0A03-4157-AD8B-843C58B1F553}</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6A2F-4FF1-A161-3AD404D0E25A}"/>
                </c:ext>
              </c:extLst>
            </c:dLbl>
            <c:dLbl>
              <c:idx val="24"/>
              <c:layout>
                <c:manualLayout>
                  <c:x val="-3.5531499989952711E-2"/>
                  <c:y val="-6.0801130770769214E-2"/>
                </c:manualLayout>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{3E5CDBD8-6372-4824-8408-FAF5D5FC9F8E}</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6A2F-4FF1-A161-3AD404D0E25A}"/>
                </c:ext>
              </c:extLst>
            </c:dLbl>
            <c:dLbl>
              <c:idx val="32"/>
              <c:layout>
                <c:manualLayout>
                  <c:x val="-3.2015750650234161E-2"/>
                  <c:y val="-7.5549604255096936E-2"/>
                </c:manualLayout>
              </c:layout>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{1C7FBDEE-EA84-46FB-A49D-F18AA4A682F6}</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6A2F-4FF1-A161-3AD404D0E25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60.1</c:v>
                </c:pt>
                <c:pt idx="8">
                  <c:v>61.5</c:v>
                </c:pt>
                <c:pt idx="16">
                  <c:v>63</c:v>
                </c:pt>
                <c:pt idx="24">
                  <c:v>63.7</c:v>
                </c:pt>
                <c:pt idx="32">
                  <c:v>64.099999999999994</c:v>
                </c:pt>
              </c:numCache>
            </c:numRef>
          </c:xVal>
          <c:yVal>
            <c:numRef>
              <c:f>公会計指標分析・財政指標組合せ分析表!$BP$55:$DC$55</c:f>
              <c:numCache>
                <c:formatCode>#,##0.0;"▲ "#,##0.0</c:formatCode>
                <c:ptCount val="40"/>
                <c:pt idx="0">
                  <c:v>24.2</c:v>
                </c:pt>
                <c:pt idx="8">
                  <c:v>22.1</c:v>
                </c:pt>
                <c:pt idx="16">
                  <c:v>20.399999999999999</c:v>
                </c:pt>
                <c:pt idx="24">
                  <c:v>11.2</c:v>
                </c:pt>
                <c:pt idx="32">
                  <c:v>4.5999999999999996</c:v>
                </c:pt>
              </c:numCache>
            </c:numRef>
          </c:yVal>
          <c:smooth val="0"/>
          <c:extLst>
            <c:ext xmlns:c16="http://schemas.microsoft.com/office/drawing/2014/chart" uri="{C3380CC4-5D6E-409C-BE32-E72D297353CC}">
              <c16:uniqueId val="{00000013-6A2F-4FF1-A161-3AD404D0E25A}"/>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8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3.450231864380298E-2"/>
                  <c:y val="-6.2416647087793951E-2"/>
                </c:manualLayout>
              </c:layout>
              <c:tx>
                <c:strRef>
                  <c:f>公会計指標分析・財政指標組合せ分析表!$BP$72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{9BA57CDE-92C7-4EF8-BDF1-E55245D0F34D}</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D689-4878-9E72-A3AB51AD59F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{3CD6E0D0-F0DB-4111-A925-E9B6A808B56E}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689-4878-9E72-A3AB51AD59F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{888A6454-5034-474D-A5E6-E7E453E9AFD4}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689-4878-9E72-A3AB51AD59F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{068452D2-B1A2-41F3-8E72-5F1D26FA57F2}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689-4878-9E72-A3AB51AD59F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{28A7E533-8B69-4DE9-A4CB-0390247E155D}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689-4878-9E72-A3AB51AD59F4}"/>
                </c:ext>
              </c:extLst>
            </c:dLbl>
            <c:dLbl>
              <c:idx val="8"/>
              <c:layout>
                <c:manualLayout>
                  <c:x val="-2.8766015700383205E-2"/>
                  <c:y val="-6.241664708779395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{E456729B-6915-4869-B888-30F7CEE025EE}</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D689-4878-9E72-A3AB51AD59F4}"/>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{4EC25C36-FA2A-47B4-82A3-249BCCEFBC04}</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D689-4878-9E72-A3AB51AD59F4}"/>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{B852A10B-CBD4-4FC6-9A5A-472A29FC9730}</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D689-4878-9E72-A3AB51AD59F4}"/>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{41DD59D8-7C24-448A-97EE-885DA066A5B6}</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D689-4878-9E72-A3AB51AD59F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16.600000000000001</c:v>
                </c:pt>
                <c:pt idx="8">
                  <c:v>16.100000000000001</c:v>
                </c:pt>
                <c:pt idx="16">
                  <c:v>15.4</c:v>
                </c:pt>
                <c:pt idx="24">
                  <c:v>15</c:v>
                </c:pt>
                <c:pt idx="32">
                  <c:v>14.1</c:v>
                </c:pt>
              </c:numCache>
            </c:numRef>
          </c:xVal>
          <c:yVal>
            <c:numRef>
              <c:f>公会計指標分析・財政指標組合せ分析表!$BP$73:$DC$73</c:f>
              <c:numCache>
                <c:formatCode>#,##0.0;"▲ "#,##0.0</c:formatCode>
                <c:ptCount val="40"/>
                <c:pt idx="0">
                  <c:v>157.80000000000001</c:v>
                </c:pt>
                <c:pt idx="8">
                  <c:v>150.9</c:v>
                </c:pt>
                <c:pt idx="16">
                  <c:v>144.69999999999999</c:v>
                </c:pt>
                <c:pt idx="24">
                  <c:v>122.3</c:v>
                </c:pt>
                <c:pt idx="32">
                  <c:v>124.4</c:v>
                </c:pt>
              </c:numCache>
            </c:numRef>
          </c:yVal>
          <c:smooth val="0"/>
          <c:extLst>
            <c:ext xmlns:c16="http://schemas.microsoft.com/office/drawing/2014/chart" uri="{C3380CC4-5D6E-409C-BE32-E72D297353CC}">
              <c16:uniqueId val="{00000009-D689-4878-9E72-A3AB51AD59F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3.6362590219787973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{75704A40-907D-4376-BF02-6D48540D47F0}</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D689-4878-9E72-A3AB51AD59F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{54A094D7-51B1-40F3-9CAA-F3B463F5D601}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689-4878-9E72-A3AB51AD59F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{6E2AC7A0-766D-41DD-BA66-12BF2EBDABE8}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689-4878-9E72-A3AB51AD59F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{AED1B5CC-F283-4092-B6A8-D540E77A648B}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689-4878-9E72-A3AB51AD59F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{D4D68C55-7508-45F8-A619-11E55EC5935C}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689-4878-9E72-A3AB51AD59F4}"/>
                </c:ext>
              </c:extLst>
            </c:dLbl>
            <c:dLbl>
              <c:idx val="8"/>
              <c:layout>
                <c:manualLayout>
                  <c:x val="0"/>
                  <c:y val="-2.091109228190563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{5B466104-0CEB-4C4C-AF90-2B3A9F0A2BEF}</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D689-4878-9E72-A3AB51AD59F4}"/>
                </c:ext>
              </c:extLst>
            </c:dLbl>
            <c:dLbl>
              <c:idx val="16"/>
              <c:layout>
                <c:manualLayout>
                  <c:x val="0"/>
                  <c:y val="1.969834379861183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{ABB1EC0E-B2A1-4C90-BB0D-052DF44D26A3}</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D689-4878-9E72-A3AB51AD59F4}"/>
                </c:ext>
              </c:extLst>
            </c:dLbl>
            <c:dLbl>
              <c:idx val="24"/>
              <c:layout>
                <c:manualLayout>
                  <c:x val="0"/>
                  <c:y val="-1.0897783214958233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{DB9C9B38-80D0-42D4-9D1E-000B1326F1BE}</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D689-4878-9E72-A3AB51AD59F4}"/>
                </c:ext>
              </c:extLst>
            </c:dLbl>
            <c:dLbl>
              <c:idx val="32"/>
              <c:layout>
                <c:manualLayout>
                  <c:x val="0"/>
                  <c:y val="-2.4251716033966548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{F9FF5B2A-E4CB-40D9-8971-AE5B2410145B}</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D689-4878-9E72-A3AB51AD59F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6.4</c:v>
                </c:pt>
                <c:pt idx="8">
                  <c:v>6.3</c:v>
                </c:pt>
                <c:pt idx="16">
                  <c:v>6.2</c:v>
                </c:pt>
                <c:pt idx="24">
                  <c:v>5.7</c:v>
                </c:pt>
                <c:pt idx="32">
                  <c:v>5.8</c:v>
                </c:pt>
              </c:numCache>
            </c:numRef>
          </c:xVal>
          <c:yVal>
            <c:numRef>
              <c:f>公会計指標分析・財政指標組合せ分析表!$BP$77:$DC$77</c:f>
              <c:numCache>
                <c:formatCode>#,##0.0;"▲ "#,##0.0</c:formatCode>
                <c:ptCount val="40"/>
                <c:pt idx="0">
                  <c:v>24.2</c:v>
                </c:pt>
                <c:pt idx="8">
                  <c:v>22.1</c:v>
                </c:pt>
                <c:pt idx="16">
                  <c:v>20.399999999999999</c:v>
                </c:pt>
                <c:pt idx="24">
                  <c:v>11.2</c:v>
                </c:pt>
                <c:pt idx="32">
                  <c:v>4.5999999999999996</c:v>
                </c:pt>
              </c:numCache>
            </c:numRef>
          </c:yVal>
          <c:smooth val="0"/>
          <c:extLst>
            <c:ext xmlns:c16="http://schemas.microsoft.com/office/drawing/2014/chart" uri="{C3380CC4-5D6E-409C-BE32-E72D297353CC}">
              <c16:uniqueId val="{00000013-D689-4878-9E72-A3AB51AD59F4}"/>
            </c:ext>
          </c:extLst>
        </c:ser>
        <c:dLbls>
          <c:showLegendKey val="0"/>
          <c:showVal val="1"/>
          <c:showCatName val="0"/>
          <c:showSerName val="0"/>
          <c:showPercent val="0"/>
          <c:showBubbleSize val="0"/>
        </c:dLbls>
        <c:axId val="84219776"/>
        <c:axId val="84234240"/>
      </c:scatterChart>
      <c:valAx>
        <c:axId val="84219776"/>
        <c:scaling>
          <c:orientation val="maxMin"/>
          <c:max val="20"/>
          <c:min val="0"/>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8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青森県むつ市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平成</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19</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年度から続いた国民健康保険特別会計の実質収支赤字は、平成</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年度において解消し、全ての会計で黒字となっている。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引き続き黒字を維持するため、各特別会計における収入の根幹となる保険税（料）や使用料などの徴収率の向上に取り組むとともに、健康寿命の延伸等を目的とした保健事業などの推進や医療費の適正化を図り、経費の抑制や内部経費の節減をすることで財政運営の健全性確保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該当無し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青森県むつ市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公債費比率の分子は、依然として高水準で推移している。これは臨時財政対策債や合併特例事業債等の財政上有利な地方債の発行により、普通交付税に算入される公債費等が増加しているものの、公営企業や一部事務組合等に係る元利償還金等の負担分が高止まりしていることや下北医療センターへの債務負担行為の履行、大規模建設事業が続いていることが要因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新規の地方債発行に当たっては、事業を厳選し、起債の抑制に努めつつ、下北医療センターの債務負担行為の計画的な履行に努める。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青森県むつ市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除排雪経費をはじめとする補正財源として約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百万円、ごみ処理施設に係る下北地域広域行政事務組合負担金や人件費の財源として財政調整基金を約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409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百万円取り崩した一方で、</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前年度決算剰余金等により財政調整基金へ約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682</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百万円積立てた</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財政調整基金では約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百万円の増であり、</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基金全体では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減少した</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特定目的基金は、特定の事業に要する財源として基金を取り崩して事業実施していくため中長期的には減少していく。財政調整基金は、繰上償還、除排雪経費、災害等に対応に要する財源として取り崩して実施していく予定であるため、国、県等の補助金の活用や内部経費の抑制を図ることにより、財政調整基金の着実な積立て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・地域振興基金：公共用の施設の整備、市民生活の利便性の向上及び産業の振興に寄与する事業の促進</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・地域基盤安定化基金：地域住民の連帯強化及び生活基盤の安定化を促進し、地域の一体的な発展及び住民福祉の向上を図る。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・過疎地域自立促進基金：地域の持続的発展を支援し、雇用機会の拡充、住民福祉の向上等に寄与を図る。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・関根浜沿岸漁業振興基金：関根浜地区における沿岸漁業の構造改善を促進し、沿岸漁業の振興及び発展を図る。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・育英基金；向学心強く優秀な者に対し学費を貸与し、人材を育成を図る。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・地域振興基金：電源立地地域対策交付金を原資として約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百万円を積立てした一方で、常備消防に係る下北地域広域行政事務組合負担金へ約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450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百万円充当したことにより約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百万円減少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・過疎地域自立促進基金：過疎対策事業債を原資として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百万円積立てしたことによる増加</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・関根浜沿岸漁業振興基金：関根浜沿岸漁業振興対策事業へ約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百万円充当したことによる減少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・地域基盤安定化基金：平成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年度に行った約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570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百万円の積立てをもって、旧合併特例事業債を原資とした積立ては終了した。原資となった起債の元金償還が進むにつれ処分可能な額が増えるため、対象事業を選択しながら充当していく。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・過疎地域自立促進基金：過疎地域自立促進市町村計画に基づき実施する事業へ充当していく。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・地域振興基金：電源立地地域対策交付金交付規則に基づき基金を積み立て、常備消防に係る下北地域広域行政事務組合負担金へ計画的に充当していく。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普通交付税の増による積立て</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前年度決算剰余金の積立て</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災害や除排雪への備え等のため、引き続き標準財政規模の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％程度となる</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億円を維持する。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後年度の市債償還に必要な財源を確保するため、令和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年度においては積み立てた分を維持</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財政調整基金の積立てを最優先としながら、財政状況、起債の償還予定を勘案しつつ積立てを行う。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青森県むつ市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53,884
53,731
864.20
39,371,079
38,420,864
904,968
17,633,424
36,462,121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14.1
124.4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275526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299275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[ 75.4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は、類似団体に比べ高い傾向にあり、老朽化した施設が多く、統合、集約等の検討が必要であるため、公共施設等総合管理計画及び個別施設計画に基づき、建替、統合、集約または廃止とする施設を具体的に判断し、人口減少が進む時代に即した施設数の維持とその管理をしていく必要が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721516" y="610951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127125" y="5937250"/>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772811" y="584725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127125" y="56749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772811" y="55811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127125" y="5408930"/>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772811" y="531893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127125" y="514667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772811" y="5052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127125" y="4880610"/>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772811" y="479061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127125" y="46183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772811" y="45283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127125" y="4356100"/>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772811" y="42622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00000000-0008-0000-0D00-000044000000}"/>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139383</xdr:rowOff>
    </xdr:from>
    <xdr:to>
      <xdr:col>23</xdr:col>
      <xdr:colOff>85090</xdr:colOff>
      <xdr:row>34</xdr:row>
      <xdr:rowOff>65881</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flipV="1">
          <a:off x="4206240" y="4498023"/>
          <a:ext cx="1270" cy="1267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69708</xdr:rowOff>
    </xdr:from>
    <xdr:ext cx="405111" cy="259045"/>
    <xdr:sp macro="" textlink="">
      <xdr:nvSpPr>
        <xdr:cNvPr id="70" name="有形固定資産減価償却率最小値テキスト">
          <a:extLst>
            <a:ext uri="{FF2B5EF4-FFF2-40B4-BE49-F238E27FC236}">
              <a16:creationId xmlns:a16="http://schemas.microsoft.com/office/drawing/2014/main" id="{00000000-0008-0000-0D00-000046000000}"/>
            </a:ext>
          </a:extLst>
        </xdr:cNvPr>
        <xdr:cNvSpPr txBox="1"/>
      </xdr:nvSpPr>
      <xdr:spPr>
        <a:xfrm>
          <a:off x="4258945" y="5769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65881</xdr:rowOff>
    </xdr:from>
    <xdr:to>
      <xdr:col>23</xdr:col>
      <xdr:colOff>174625</xdr:colOff>
      <xdr:row>34</xdr:row>
      <xdr:rowOff>65881</xdr:rowOff>
    </xdr:to>
    <xdr:cxnSp macro="">
      <xdr:nvCxnSpPr>
        <xdr:cNvPr id="71" name="直線コネクタ 70">
          <a:extLst>
            <a:ext uri="{FF2B5EF4-FFF2-40B4-BE49-F238E27FC236}">
              <a16:creationId xmlns:a16="http://schemas.microsoft.com/office/drawing/2014/main" id="{00000000-0008-0000-0D00-000047000000}"/>
            </a:ext>
          </a:extLst>
        </xdr:cNvPr>
        <xdr:cNvCxnSpPr/>
      </xdr:nvCxnSpPr>
      <xdr:spPr>
        <a:xfrm>
          <a:off x="4119245" y="5765641"/>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86060</xdr:rowOff>
    </xdr:from>
    <xdr:ext cx="405111" cy="259045"/>
    <xdr:sp macro="" textlink="">
      <xdr:nvSpPr>
        <xdr:cNvPr id="72" name="有形固定資産減価償却率最大値テキスト">
          <a:extLst>
            <a:ext uri="{FF2B5EF4-FFF2-40B4-BE49-F238E27FC236}">
              <a16:creationId xmlns:a16="http://schemas.microsoft.com/office/drawing/2014/main" id="{00000000-0008-0000-0D00-000048000000}"/>
            </a:ext>
          </a:extLst>
        </xdr:cNvPr>
        <xdr:cNvSpPr txBox="1"/>
      </xdr:nvSpPr>
      <xdr:spPr>
        <a:xfrm>
          <a:off x="4258945" y="4277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139383</xdr:rowOff>
    </xdr:from>
    <xdr:to>
      <xdr:col>23</xdr:col>
      <xdr:colOff>174625</xdr:colOff>
      <xdr:row>26</xdr:row>
      <xdr:rowOff>139383</xdr:rowOff>
    </xdr:to>
    <xdr:cxnSp macro="">
      <xdr:nvCxnSpPr>
        <xdr:cNvPr id="73" name="直線コネクタ 72">
          <a:extLst>
            <a:ext uri="{FF2B5EF4-FFF2-40B4-BE49-F238E27FC236}">
              <a16:creationId xmlns:a16="http://schemas.microsoft.com/office/drawing/2014/main" id="{00000000-0008-0000-0D00-000049000000}"/>
            </a:ext>
          </a:extLst>
        </xdr:cNvPr>
        <xdr:cNvCxnSpPr/>
      </xdr:nvCxnSpPr>
      <xdr:spPr>
        <a:xfrm>
          <a:off x="4119245" y="4498023"/>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28751</xdr:rowOff>
    </xdr:from>
    <xdr:ext cx="405111" cy="259045"/>
    <xdr:sp macro="" textlink="">
      <xdr:nvSpPr>
        <xdr:cNvPr id="74" name="有形固定資産減価償却率平均値テキスト">
          <a:extLst>
            <a:ext uri="{FF2B5EF4-FFF2-40B4-BE49-F238E27FC236}">
              <a16:creationId xmlns:a16="http://schemas.microsoft.com/office/drawing/2014/main" id="{00000000-0008-0000-0D00-00004A000000}"/>
            </a:ext>
          </a:extLst>
        </xdr:cNvPr>
        <xdr:cNvSpPr txBox="1"/>
      </xdr:nvSpPr>
      <xdr:spPr>
        <a:xfrm>
          <a:off x="4258945" y="5057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5874</xdr:rowOff>
    </xdr:from>
    <xdr:to>
      <xdr:col>23</xdr:col>
      <xdr:colOff>136525</xdr:colOff>
      <xdr:row>31</xdr:row>
      <xdr:rowOff>107474</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4157345" y="520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166529</xdr:rowOff>
    </xdr:from>
    <xdr:to>
      <xdr:col>19</xdr:col>
      <xdr:colOff>187325</xdr:colOff>
      <xdr:row>31</xdr:row>
      <xdr:rowOff>96679</xdr:rowOff>
    </xdr:to>
    <xdr:sp macro="" textlink="">
      <xdr:nvSpPr>
        <xdr:cNvPr id="76" name="フローチャート: 判断 75">
          <a:extLst>
            <a:ext uri="{FF2B5EF4-FFF2-40B4-BE49-F238E27FC236}">
              <a16:creationId xmlns:a16="http://schemas.microsoft.com/office/drawing/2014/main" id="{00000000-0008-0000-0D00-00004C000000}"/>
            </a:ext>
          </a:extLst>
        </xdr:cNvPr>
        <xdr:cNvSpPr/>
      </xdr:nvSpPr>
      <xdr:spPr>
        <a:xfrm>
          <a:off x="3537585" y="519572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147638</xdr:rowOff>
    </xdr:from>
    <xdr:to>
      <xdr:col>15</xdr:col>
      <xdr:colOff>187325</xdr:colOff>
      <xdr:row>31</xdr:row>
      <xdr:rowOff>77788</xdr:rowOff>
    </xdr:to>
    <xdr:sp macro="" textlink="">
      <xdr:nvSpPr>
        <xdr:cNvPr id="77" name="フローチャート: 判断 76">
          <a:extLst>
            <a:ext uri="{FF2B5EF4-FFF2-40B4-BE49-F238E27FC236}">
              <a16:creationId xmlns:a16="http://schemas.microsoft.com/office/drawing/2014/main" id="{00000000-0008-0000-0D00-00004D000000}"/>
            </a:ext>
          </a:extLst>
        </xdr:cNvPr>
        <xdr:cNvSpPr/>
      </xdr:nvSpPr>
      <xdr:spPr>
        <a:xfrm>
          <a:off x="2867025" y="51768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107156</xdr:rowOff>
    </xdr:from>
    <xdr:to>
      <xdr:col>11</xdr:col>
      <xdr:colOff>187325</xdr:colOff>
      <xdr:row>31</xdr:row>
      <xdr:rowOff>37306</xdr:rowOff>
    </xdr:to>
    <xdr:sp macro="" textlink="">
      <xdr:nvSpPr>
        <xdr:cNvPr id="78" name="フローチャート: 判断 77">
          <a:extLst>
            <a:ext uri="{FF2B5EF4-FFF2-40B4-BE49-F238E27FC236}">
              <a16:creationId xmlns:a16="http://schemas.microsoft.com/office/drawing/2014/main" id="{00000000-0008-0000-0D00-00004E000000}"/>
            </a:ext>
          </a:extLst>
        </xdr:cNvPr>
        <xdr:cNvSpPr/>
      </xdr:nvSpPr>
      <xdr:spPr>
        <a:xfrm>
          <a:off x="2196465" y="513635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69374</xdr:rowOff>
    </xdr:from>
    <xdr:to>
      <xdr:col>7</xdr:col>
      <xdr:colOff>187325</xdr:colOff>
      <xdr:row>30</xdr:row>
      <xdr:rowOff>170974</xdr:rowOff>
    </xdr:to>
    <xdr:sp macro="" textlink="">
      <xdr:nvSpPr>
        <xdr:cNvPr id="79" name="フローチャート: 判断 78">
          <a:extLst>
            <a:ext uri="{FF2B5EF4-FFF2-40B4-BE49-F238E27FC236}">
              <a16:creationId xmlns:a16="http://schemas.microsoft.com/office/drawing/2014/main" id="{00000000-0008-0000-0D00-00004F000000}"/>
            </a:ext>
          </a:extLst>
        </xdr:cNvPr>
        <xdr:cNvSpPr/>
      </xdr:nvSpPr>
      <xdr:spPr>
        <a:xfrm>
          <a:off x="1525905" y="509857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D00-000051000000}"/>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D00-000052000000}"/>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0000000-0008-0000-0D00-000053000000}"/>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D00-000054000000}"/>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139383</xdr:rowOff>
    </xdr:from>
    <xdr:to>
      <xdr:col>23</xdr:col>
      <xdr:colOff>136525</xdr:colOff>
      <xdr:row>33</xdr:row>
      <xdr:rowOff>69533</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4157345" y="55038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117810</xdr:rowOff>
    </xdr:from>
    <xdr:ext cx="405111" cy="259045"/>
    <xdr:sp macro="" textlink="">
      <xdr:nvSpPr>
        <xdr:cNvPr id="86" name="有形固定資産減価償却率該当値テキスト">
          <a:extLst>
            <a:ext uri="{FF2B5EF4-FFF2-40B4-BE49-F238E27FC236}">
              <a16:creationId xmlns:a16="http://schemas.microsoft.com/office/drawing/2014/main" id="{00000000-0008-0000-0D00-000056000000}"/>
            </a:ext>
          </a:extLst>
        </xdr:cNvPr>
        <xdr:cNvSpPr txBox="1"/>
      </xdr:nvSpPr>
      <xdr:spPr>
        <a:xfrm>
          <a:off x="4258945" y="5482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106997</xdr:rowOff>
    </xdr:from>
    <xdr:to>
      <xdr:col>19</xdr:col>
      <xdr:colOff>187325</xdr:colOff>
      <xdr:row>33</xdr:row>
      <xdr:rowOff>37147</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3537585" y="547147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157797</xdr:rowOff>
    </xdr:from>
    <xdr:to>
      <xdr:col>23</xdr:col>
      <xdr:colOff>85725</xdr:colOff>
      <xdr:row>33</xdr:row>
      <xdr:rowOff>18733</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3588385" y="5522277"/>
          <a:ext cx="619760" cy="28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101600</xdr:rowOff>
    </xdr:from>
    <xdr:to>
      <xdr:col>15</xdr:col>
      <xdr:colOff>187325</xdr:colOff>
      <xdr:row>33</xdr:row>
      <xdr:rowOff>31750</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2867025" y="54660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152400</xdr:rowOff>
    </xdr:from>
    <xdr:to>
      <xdr:col>19</xdr:col>
      <xdr:colOff>136525</xdr:colOff>
      <xdr:row>32</xdr:row>
      <xdr:rowOff>157797</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2917825" y="5516880"/>
          <a:ext cx="670560" cy="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139383</xdr:rowOff>
    </xdr:from>
    <xdr:to>
      <xdr:col>11</xdr:col>
      <xdr:colOff>187325</xdr:colOff>
      <xdr:row>33</xdr:row>
      <xdr:rowOff>69533</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2196465" y="550386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152400</xdr:rowOff>
    </xdr:from>
    <xdr:to>
      <xdr:col>15</xdr:col>
      <xdr:colOff>136525</xdr:colOff>
      <xdr:row>33</xdr:row>
      <xdr:rowOff>18733</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flipV="1">
          <a:off x="2247265" y="5516880"/>
          <a:ext cx="670560" cy="33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133985</xdr:rowOff>
    </xdr:from>
    <xdr:to>
      <xdr:col>7</xdr:col>
      <xdr:colOff>187325</xdr:colOff>
      <xdr:row>33</xdr:row>
      <xdr:rowOff>64135</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1525905" y="54984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13335</xdr:rowOff>
    </xdr:from>
    <xdr:to>
      <xdr:col>11</xdr:col>
      <xdr:colOff>136525</xdr:colOff>
      <xdr:row>33</xdr:row>
      <xdr:rowOff>18733</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a:off x="1576705" y="5545455"/>
          <a:ext cx="670560" cy="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113206</xdr:rowOff>
    </xdr:from>
    <xdr:ext cx="405111" cy="259045"/>
    <xdr:sp macro="" textlink="">
      <xdr:nvSpPr>
        <xdr:cNvPr id="95" name="n_1aveValue有形固定資産減価償却率">
          <a:extLst>
            <a:ext uri="{FF2B5EF4-FFF2-40B4-BE49-F238E27FC236}">
              <a16:creationId xmlns:a16="http://schemas.microsoft.com/office/drawing/2014/main" id="{00000000-0008-0000-0D00-00005F000000}"/>
            </a:ext>
          </a:extLst>
        </xdr:cNvPr>
        <xdr:cNvSpPr txBox="1"/>
      </xdr:nvSpPr>
      <xdr:spPr>
        <a:xfrm>
          <a:off x="3395989" y="49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94315</xdr:rowOff>
    </xdr:from>
    <xdr:ext cx="405111" cy="259045"/>
    <xdr:sp macro="" textlink="">
      <xdr:nvSpPr>
        <xdr:cNvPr id="96" name="n_2aveValue有形固定資産減価償却率">
          <a:extLst>
            <a:ext uri="{FF2B5EF4-FFF2-40B4-BE49-F238E27FC236}">
              <a16:creationId xmlns:a16="http://schemas.microsoft.com/office/drawing/2014/main" id="{00000000-0008-0000-0D00-000060000000}"/>
            </a:ext>
          </a:extLst>
        </xdr:cNvPr>
        <xdr:cNvSpPr txBox="1"/>
      </xdr:nvSpPr>
      <xdr:spPr>
        <a:xfrm>
          <a:off x="2738129" y="495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53833</xdr:rowOff>
    </xdr:from>
    <xdr:ext cx="405111" cy="259045"/>
    <xdr:sp macro="" textlink="">
      <xdr:nvSpPr>
        <xdr:cNvPr id="97" name="n_3aveValue有形固定資産減価償却率">
          <a:extLst>
            <a:ext uri="{FF2B5EF4-FFF2-40B4-BE49-F238E27FC236}">
              <a16:creationId xmlns:a16="http://schemas.microsoft.com/office/drawing/2014/main" id="{00000000-0008-0000-0D00-000061000000}"/>
            </a:ext>
          </a:extLst>
        </xdr:cNvPr>
        <xdr:cNvSpPr txBox="1"/>
      </xdr:nvSpPr>
      <xdr:spPr>
        <a:xfrm>
          <a:off x="2067569" y="4915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16051</xdr:rowOff>
    </xdr:from>
    <xdr:ext cx="405111" cy="259045"/>
    <xdr:sp macro="" textlink="">
      <xdr:nvSpPr>
        <xdr:cNvPr id="98" name="n_4aveValue有形固定資産減価償却率">
          <a:extLst>
            <a:ext uri="{FF2B5EF4-FFF2-40B4-BE49-F238E27FC236}">
              <a16:creationId xmlns:a16="http://schemas.microsoft.com/office/drawing/2014/main" id="{00000000-0008-0000-0D00-000062000000}"/>
            </a:ext>
          </a:extLst>
        </xdr:cNvPr>
        <xdr:cNvSpPr txBox="1"/>
      </xdr:nvSpPr>
      <xdr:spPr>
        <a:xfrm>
          <a:off x="1397009" y="4877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28274</xdr:rowOff>
    </xdr:from>
    <xdr:ext cx="405111" cy="259045"/>
    <xdr:sp macro="" textlink="">
      <xdr:nvSpPr>
        <xdr:cNvPr id="99" name="n_1mainValue有形固定資産減価償却率">
          <a:extLst>
            <a:ext uri="{FF2B5EF4-FFF2-40B4-BE49-F238E27FC236}">
              <a16:creationId xmlns:a16="http://schemas.microsoft.com/office/drawing/2014/main" id="{00000000-0008-0000-0D00-000063000000}"/>
            </a:ext>
          </a:extLst>
        </xdr:cNvPr>
        <xdr:cNvSpPr txBox="1"/>
      </xdr:nvSpPr>
      <xdr:spPr>
        <a:xfrm>
          <a:off x="3395989" y="5560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22877</xdr:rowOff>
    </xdr:from>
    <xdr:ext cx="405111" cy="259045"/>
    <xdr:sp macro="" textlink="">
      <xdr:nvSpPr>
        <xdr:cNvPr id="100" name="n_2mainValue有形固定資産減価償却率">
          <a:extLst>
            <a:ext uri="{FF2B5EF4-FFF2-40B4-BE49-F238E27FC236}">
              <a16:creationId xmlns:a16="http://schemas.microsoft.com/office/drawing/2014/main" id="{00000000-0008-0000-0D00-000064000000}"/>
            </a:ext>
          </a:extLst>
        </xdr:cNvPr>
        <xdr:cNvSpPr txBox="1"/>
      </xdr:nvSpPr>
      <xdr:spPr>
        <a:xfrm>
          <a:off x="2738129"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60659</xdr:rowOff>
    </xdr:from>
    <xdr:ext cx="405111" cy="259045"/>
    <xdr:sp macro="" textlink="">
      <xdr:nvSpPr>
        <xdr:cNvPr id="101" name="n_3mainValue有形固定資産減価償却率">
          <a:extLst>
            <a:ext uri="{FF2B5EF4-FFF2-40B4-BE49-F238E27FC236}">
              <a16:creationId xmlns:a16="http://schemas.microsoft.com/office/drawing/2014/main" id="{00000000-0008-0000-0D00-000065000000}"/>
            </a:ext>
          </a:extLst>
        </xdr:cNvPr>
        <xdr:cNvSpPr txBox="1"/>
      </xdr:nvSpPr>
      <xdr:spPr>
        <a:xfrm>
          <a:off x="2067569" y="5592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55262</xdr:rowOff>
    </xdr:from>
    <xdr:ext cx="405111" cy="259045"/>
    <xdr:sp macro="" textlink="">
      <xdr:nvSpPr>
        <xdr:cNvPr id="102" name="n_4mainValue有形固定資産減価償却率">
          <a:extLst>
            <a:ext uri="{FF2B5EF4-FFF2-40B4-BE49-F238E27FC236}">
              <a16:creationId xmlns:a16="http://schemas.microsoft.com/office/drawing/2014/main" id="{00000000-0008-0000-0D00-000066000000}"/>
            </a:ext>
          </a:extLst>
        </xdr:cNvPr>
        <xdr:cNvSpPr txBox="1"/>
      </xdr:nvSpPr>
      <xdr:spPr>
        <a:xfrm>
          <a:off x="1397009" y="5587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2166505" y="375262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[ 973.7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00000000-0008-0000-0D00-000073000000}"/>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債務償還比率は類似団体を上回っている。更に今後は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、（仮称）むつ市防災食育センター建設事業や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むつ総合病院</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一般</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病棟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建設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事業などの大規模</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普通建設事業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により、起債残高が増加する可能性もある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効率的な財政運営による経費の低減はもちろん、普通建設事業の精査による起債発行額の抑制に努める必要がある。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9971405" y="585110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9486041" y="575730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9971405" y="5498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9542936" y="540508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9971405" y="514667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9542936" y="5052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9971405" y="4794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9542936" y="4700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9971405" y="444224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9645528" y="43522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00000000-0008-0000-0D00-000082000000}"/>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51357</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flipV="1">
          <a:off x="13027660" y="4442248"/>
          <a:ext cx="1269" cy="1141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55184</xdr:rowOff>
    </xdr:from>
    <xdr:ext cx="469744" cy="259045"/>
    <xdr:sp macro="" textlink="">
      <xdr:nvSpPr>
        <xdr:cNvPr id="132" name="債務償還比率最小値テキスト">
          <a:extLst>
            <a:ext uri="{FF2B5EF4-FFF2-40B4-BE49-F238E27FC236}">
              <a16:creationId xmlns:a16="http://schemas.microsoft.com/office/drawing/2014/main" id="{00000000-0008-0000-0D00-000084000000}"/>
            </a:ext>
          </a:extLst>
        </xdr:cNvPr>
        <xdr:cNvSpPr txBox="1"/>
      </xdr:nvSpPr>
      <xdr:spPr>
        <a:xfrm>
          <a:off x="13080365" y="5587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51357</xdr:rowOff>
    </xdr:from>
    <xdr:to>
      <xdr:col>76</xdr:col>
      <xdr:colOff>111125</xdr:colOff>
      <xdr:row>33</xdr:row>
      <xdr:rowOff>51357</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2963525" y="55834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a:extLst>
            <a:ext uri="{FF2B5EF4-FFF2-40B4-BE49-F238E27FC236}">
              <a16:creationId xmlns:a16="http://schemas.microsoft.com/office/drawing/2014/main" id="{00000000-0008-0000-0D00-000086000000}"/>
            </a:ext>
          </a:extLst>
        </xdr:cNvPr>
        <xdr:cNvSpPr txBox="1"/>
      </xdr:nvSpPr>
      <xdr:spPr>
        <a:xfrm>
          <a:off x="13080365" y="42212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2963525" y="44422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140098</xdr:rowOff>
    </xdr:from>
    <xdr:ext cx="469744" cy="259045"/>
    <xdr:sp macro="" textlink="">
      <xdr:nvSpPr>
        <xdr:cNvPr id="136" name="債務償還比率平均値テキスト">
          <a:extLst>
            <a:ext uri="{FF2B5EF4-FFF2-40B4-BE49-F238E27FC236}">
              <a16:creationId xmlns:a16="http://schemas.microsoft.com/office/drawing/2014/main" id="{00000000-0008-0000-0D00-000088000000}"/>
            </a:ext>
          </a:extLst>
        </xdr:cNvPr>
        <xdr:cNvSpPr txBox="1"/>
      </xdr:nvSpPr>
      <xdr:spPr>
        <a:xfrm>
          <a:off x="13080365" y="48340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117221</xdr:rowOff>
    </xdr:from>
    <xdr:to>
      <xdr:col>76</xdr:col>
      <xdr:colOff>73025</xdr:colOff>
      <xdr:row>30</xdr:row>
      <xdr:rowOff>47371</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3001625" y="49787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63965</xdr:rowOff>
    </xdr:from>
    <xdr:to>
      <xdr:col>72</xdr:col>
      <xdr:colOff>123825</xdr:colOff>
      <xdr:row>29</xdr:row>
      <xdr:rowOff>165565</xdr:rowOff>
    </xdr:to>
    <xdr:sp macro="" textlink="">
      <xdr:nvSpPr>
        <xdr:cNvPr id="138" name="フローチャート: 判断 137">
          <a:extLst>
            <a:ext uri="{FF2B5EF4-FFF2-40B4-BE49-F238E27FC236}">
              <a16:creationId xmlns:a16="http://schemas.microsoft.com/office/drawing/2014/main" id="{00000000-0008-0000-0D00-00008A000000}"/>
            </a:ext>
          </a:extLst>
        </xdr:cNvPr>
        <xdr:cNvSpPr/>
      </xdr:nvSpPr>
      <xdr:spPr>
        <a:xfrm>
          <a:off x="12359005" y="4925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94862</xdr:rowOff>
    </xdr:from>
    <xdr:to>
      <xdr:col>68</xdr:col>
      <xdr:colOff>123825</xdr:colOff>
      <xdr:row>31</xdr:row>
      <xdr:rowOff>25012</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1688445" y="51240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111534</xdr:rowOff>
    </xdr:from>
    <xdr:to>
      <xdr:col>64</xdr:col>
      <xdr:colOff>123825</xdr:colOff>
      <xdr:row>31</xdr:row>
      <xdr:rowOff>41684</xdr:rowOff>
    </xdr:to>
    <xdr:sp macro="" textlink="">
      <xdr:nvSpPr>
        <xdr:cNvPr id="140" name="フローチャート: 判断 139">
          <a:extLst>
            <a:ext uri="{FF2B5EF4-FFF2-40B4-BE49-F238E27FC236}">
              <a16:creationId xmlns:a16="http://schemas.microsoft.com/office/drawing/2014/main" id="{00000000-0008-0000-0D00-00008C000000}"/>
            </a:ext>
          </a:extLst>
        </xdr:cNvPr>
        <xdr:cNvSpPr/>
      </xdr:nvSpPr>
      <xdr:spPr>
        <a:xfrm>
          <a:off x="11017885" y="51407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118971</xdr:rowOff>
    </xdr:from>
    <xdr:to>
      <xdr:col>60</xdr:col>
      <xdr:colOff>123825</xdr:colOff>
      <xdr:row>31</xdr:row>
      <xdr:rowOff>49121</xdr:rowOff>
    </xdr:to>
    <xdr:sp macro="" textlink="">
      <xdr:nvSpPr>
        <xdr:cNvPr id="141" name="フローチャート: 判断 140">
          <a:extLst>
            <a:ext uri="{FF2B5EF4-FFF2-40B4-BE49-F238E27FC236}">
              <a16:creationId xmlns:a16="http://schemas.microsoft.com/office/drawing/2014/main" id="{00000000-0008-0000-0D00-00008D000000}"/>
            </a:ext>
          </a:extLst>
        </xdr:cNvPr>
        <xdr:cNvSpPr/>
      </xdr:nvSpPr>
      <xdr:spPr>
        <a:xfrm>
          <a:off x="10347325" y="51481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D00-00008F000000}"/>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0000000-0008-0000-0D00-000091000000}"/>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D00-000092000000}"/>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557</xdr:rowOff>
    </xdr:from>
    <xdr:to>
      <xdr:col>76</xdr:col>
      <xdr:colOff>73025</xdr:colOff>
      <xdr:row>33</xdr:row>
      <xdr:rowOff>102157</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3001625" y="553267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86934</xdr:rowOff>
    </xdr:from>
    <xdr:ext cx="469744" cy="259045"/>
    <xdr:sp macro="" textlink="">
      <xdr:nvSpPr>
        <xdr:cNvPr id="148" name="債務償還比率該当値テキスト">
          <a:extLst>
            <a:ext uri="{FF2B5EF4-FFF2-40B4-BE49-F238E27FC236}">
              <a16:creationId xmlns:a16="http://schemas.microsoft.com/office/drawing/2014/main" id="{00000000-0008-0000-0D00-000094000000}"/>
            </a:ext>
          </a:extLst>
        </xdr:cNvPr>
        <xdr:cNvSpPr txBox="1"/>
      </xdr:nvSpPr>
      <xdr:spPr>
        <a:xfrm>
          <a:off x="13080365" y="5451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84448</xdr:rowOff>
    </xdr:from>
    <xdr:to>
      <xdr:col>72</xdr:col>
      <xdr:colOff>123825</xdr:colOff>
      <xdr:row>33</xdr:row>
      <xdr:rowOff>14598</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2359005" y="54489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135248</xdr:rowOff>
    </xdr:from>
    <xdr:to>
      <xdr:col>76</xdr:col>
      <xdr:colOff>22225</xdr:colOff>
      <xdr:row>33</xdr:row>
      <xdr:rowOff>51357</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a:off x="12409805" y="5499728"/>
          <a:ext cx="619760" cy="8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70125</xdr:rowOff>
    </xdr:from>
    <xdr:to>
      <xdr:col>68</xdr:col>
      <xdr:colOff>123825</xdr:colOff>
      <xdr:row>34</xdr:row>
      <xdr:rowOff>275</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1688445" y="56022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135248</xdr:rowOff>
    </xdr:from>
    <xdr:to>
      <xdr:col>72</xdr:col>
      <xdr:colOff>73025</xdr:colOff>
      <xdr:row>33</xdr:row>
      <xdr:rowOff>120925</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flipV="1">
          <a:off x="11739245" y="5499728"/>
          <a:ext cx="670560" cy="15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34861</xdr:rowOff>
    </xdr:from>
    <xdr:to>
      <xdr:col>64</xdr:col>
      <xdr:colOff>123825</xdr:colOff>
      <xdr:row>33</xdr:row>
      <xdr:rowOff>136461</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1017885" y="556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85661</xdr:rowOff>
    </xdr:from>
    <xdr:to>
      <xdr:col>68</xdr:col>
      <xdr:colOff>73025</xdr:colOff>
      <xdr:row>33</xdr:row>
      <xdr:rowOff>120925</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a:off x="11068685" y="5617781"/>
          <a:ext cx="670560" cy="35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15191</xdr:rowOff>
    </xdr:from>
    <xdr:to>
      <xdr:col>60</xdr:col>
      <xdr:colOff>123825</xdr:colOff>
      <xdr:row>33</xdr:row>
      <xdr:rowOff>116791</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0347325" y="554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65991</xdr:rowOff>
    </xdr:from>
    <xdr:to>
      <xdr:col>64</xdr:col>
      <xdr:colOff>73025</xdr:colOff>
      <xdr:row>33</xdr:row>
      <xdr:rowOff>85661</xdr:rowOff>
    </xdr:to>
    <xdr:cxnSp macro="">
      <xdr:nvCxnSpPr>
        <xdr:cNvPr id="156" name="直線コネクタ 155">
          <a:extLst>
            <a:ext uri="{FF2B5EF4-FFF2-40B4-BE49-F238E27FC236}">
              <a16:creationId xmlns:a16="http://schemas.microsoft.com/office/drawing/2014/main" id="{00000000-0008-0000-0D00-00009C000000}"/>
            </a:ext>
          </a:extLst>
        </xdr:cNvPr>
        <xdr:cNvCxnSpPr/>
      </xdr:nvCxnSpPr>
      <xdr:spPr>
        <a:xfrm>
          <a:off x="10398125" y="5598111"/>
          <a:ext cx="670560" cy="19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10642</xdr:rowOff>
    </xdr:from>
    <xdr:ext cx="469744" cy="259045"/>
    <xdr:sp macro="" textlink="">
      <xdr:nvSpPr>
        <xdr:cNvPr id="157" name="n_1aveValue債務償還比率">
          <a:extLst>
            <a:ext uri="{FF2B5EF4-FFF2-40B4-BE49-F238E27FC236}">
              <a16:creationId xmlns:a16="http://schemas.microsoft.com/office/drawing/2014/main" id="{00000000-0008-0000-0D00-00009D000000}"/>
            </a:ext>
          </a:extLst>
        </xdr:cNvPr>
        <xdr:cNvSpPr txBox="1"/>
      </xdr:nvSpPr>
      <xdr:spPr>
        <a:xfrm>
          <a:off x="12185092" y="4704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41539</xdr:rowOff>
    </xdr:from>
    <xdr:ext cx="469744" cy="259045"/>
    <xdr:sp macro="" textlink="">
      <xdr:nvSpPr>
        <xdr:cNvPr id="158" name="n_2aveValue債務償還比率">
          <a:extLst>
            <a:ext uri="{FF2B5EF4-FFF2-40B4-BE49-F238E27FC236}">
              <a16:creationId xmlns:a16="http://schemas.microsoft.com/office/drawing/2014/main" id="{00000000-0008-0000-0D00-00009E000000}"/>
            </a:ext>
          </a:extLst>
        </xdr:cNvPr>
        <xdr:cNvSpPr txBox="1"/>
      </xdr:nvSpPr>
      <xdr:spPr>
        <a:xfrm>
          <a:off x="11527232" y="4903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58211</xdr:rowOff>
    </xdr:from>
    <xdr:ext cx="469744" cy="259045"/>
    <xdr:sp macro="" textlink="">
      <xdr:nvSpPr>
        <xdr:cNvPr id="159" name="n_3aveValue債務償還比率">
          <a:extLst>
            <a:ext uri="{FF2B5EF4-FFF2-40B4-BE49-F238E27FC236}">
              <a16:creationId xmlns:a16="http://schemas.microsoft.com/office/drawing/2014/main" id="{00000000-0008-0000-0D00-00009F000000}"/>
            </a:ext>
          </a:extLst>
        </xdr:cNvPr>
        <xdr:cNvSpPr txBox="1"/>
      </xdr:nvSpPr>
      <xdr:spPr>
        <a:xfrm>
          <a:off x="10856672" y="4919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65648</xdr:rowOff>
    </xdr:from>
    <xdr:ext cx="469744" cy="259045"/>
    <xdr:sp macro="" textlink="">
      <xdr:nvSpPr>
        <xdr:cNvPr id="160" name="n_4aveValue債務償還比率">
          <a:extLst>
            <a:ext uri="{FF2B5EF4-FFF2-40B4-BE49-F238E27FC236}">
              <a16:creationId xmlns:a16="http://schemas.microsoft.com/office/drawing/2014/main" id="{00000000-0008-0000-0D00-0000A0000000}"/>
            </a:ext>
          </a:extLst>
        </xdr:cNvPr>
        <xdr:cNvSpPr txBox="1"/>
      </xdr:nvSpPr>
      <xdr:spPr>
        <a:xfrm>
          <a:off x="10186112" y="4927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5725</xdr:rowOff>
    </xdr:from>
    <xdr:ext cx="469744" cy="259045"/>
    <xdr:sp macro="" textlink="">
      <xdr:nvSpPr>
        <xdr:cNvPr id="161" name="n_1mainValue債務償還比率">
          <a:extLst>
            <a:ext uri="{FF2B5EF4-FFF2-40B4-BE49-F238E27FC236}">
              <a16:creationId xmlns:a16="http://schemas.microsoft.com/office/drawing/2014/main" id="{00000000-0008-0000-0D00-0000A1000000}"/>
            </a:ext>
          </a:extLst>
        </xdr:cNvPr>
        <xdr:cNvSpPr txBox="1"/>
      </xdr:nvSpPr>
      <xdr:spPr>
        <a:xfrm>
          <a:off x="12185092" y="5537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33</xdr:row>
      <xdr:rowOff>162852</xdr:rowOff>
    </xdr:from>
    <xdr:ext cx="560923" cy="259045"/>
    <xdr:sp macro="" textlink="">
      <xdr:nvSpPr>
        <xdr:cNvPr id="162" name="n_2mainValue債務償還比率">
          <a:extLst>
            <a:ext uri="{FF2B5EF4-FFF2-40B4-BE49-F238E27FC236}">
              <a16:creationId xmlns:a16="http://schemas.microsoft.com/office/drawing/2014/main" id="{00000000-0008-0000-0D00-0000A2000000}"/>
            </a:ext>
          </a:extLst>
        </xdr:cNvPr>
        <xdr:cNvSpPr txBox="1"/>
      </xdr:nvSpPr>
      <xdr:spPr>
        <a:xfrm>
          <a:off x="11496883" y="569497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33</xdr:row>
      <xdr:rowOff>127588</xdr:rowOff>
    </xdr:from>
    <xdr:ext cx="560923" cy="259045"/>
    <xdr:sp macro="" textlink="">
      <xdr:nvSpPr>
        <xdr:cNvPr id="163" name="n_3mainValue債務償還比率">
          <a:extLst>
            <a:ext uri="{FF2B5EF4-FFF2-40B4-BE49-F238E27FC236}">
              <a16:creationId xmlns:a16="http://schemas.microsoft.com/office/drawing/2014/main" id="{00000000-0008-0000-0D00-0000A3000000}"/>
            </a:ext>
          </a:extLst>
        </xdr:cNvPr>
        <xdr:cNvSpPr txBox="1"/>
      </xdr:nvSpPr>
      <xdr:spPr>
        <a:xfrm>
          <a:off x="10826323" y="565970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107918</xdr:rowOff>
    </xdr:from>
    <xdr:ext cx="469744" cy="259045"/>
    <xdr:sp macro="" textlink="">
      <xdr:nvSpPr>
        <xdr:cNvPr id="164" name="n_4mainValue債務償還比率">
          <a:extLst>
            <a:ext uri="{FF2B5EF4-FFF2-40B4-BE49-F238E27FC236}">
              <a16:creationId xmlns:a16="http://schemas.microsoft.com/office/drawing/2014/main" id="{00000000-0008-0000-0D00-0000A4000000}"/>
            </a:ext>
          </a:extLst>
        </xdr:cNvPr>
        <xdr:cNvSpPr txBox="1"/>
      </xdr:nvSpPr>
      <xdr:spPr>
        <a:xfrm>
          <a:off x="10186112" y="56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00000000-0008-0000-0D00-0000A5000000}"/>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00000000-0008-0000-0D00-0000A6000000}"/>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00000000-0008-0000-0D00-0000A7000000}"/>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00000000-0008-0000-0D00-0000A8000000}"/>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00000000-0008-0000-0D00-0000A9000000}"/>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00000000-0008-0000-0D00-0000AA000000}"/>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青森県むつ市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53,884
53,731
864.20
39,371,079
38,420,864
904,968
17,633,424
36,462,121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14.1
124.4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89535</xdr:rowOff>
    </xdr:from>
    <xdr:to>
      <xdr:col>24</xdr:col>
      <xdr:colOff>62865</xdr:colOff>
      <xdr:row>42</xdr:row>
      <xdr:rowOff>20955</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086225" y="5621655"/>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124960" y="706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020820" y="70618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36212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124960"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89535</xdr:rowOff>
    </xdr:from>
    <xdr:to>
      <xdr:col>24</xdr:col>
      <xdr:colOff>152400</xdr:colOff>
      <xdr:row>33</xdr:row>
      <xdr:rowOff>89535</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020820" y="56216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71137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124960" y="6273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48260</xdr:rowOff>
    </xdr:from>
    <xdr:to>
      <xdr:col>24</xdr:col>
      <xdr:colOff>114300</xdr:colOff>
      <xdr:row>38</xdr:row>
      <xdr:rowOff>149860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03606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312160" y="64071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166370</xdr:rowOff>
    </xdr:from>
    <xdr:to>
      <xdr:col>15</xdr:col>
      <xdr:colOff>101600</xdr:colOff>
      <xdr:row>38</xdr:row>
      <xdr:rowOff>96520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514600" y="6369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739900" y="63366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109220</xdr:rowOff>
    </xdr:from>
    <xdr:to>
      <xdr:col>6</xdr:col>
      <xdr:colOff>38100</xdr:colOff>
      <xdr:row>38</xdr:row>
      <xdr:rowOff>39370</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965200" y="63119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92075</xdr:rowOff>
    </xdr:from>
    <xdr:to>
      <xdr:col>24</xdr:col>
      <xdr:colOff>114300</xdr:colOff>
      <xdr:row>40</xdr:row>
      <xdr:rowOff>22225</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036060" y="66300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70502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124960"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114935</xdr:rowOff>
    </xdr:from>
    <xdr:to>
      <xdr:col>20</xdr:col>
      <xdr:colOff>38100</xdr:colOff>
      <xdr:row>40</xdr:row>
      <xdr:rowOff>45085</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312160" y="66528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142875</xdr:rowOff>
    </xdr:from>
    <xdr:to>
      <xdr:col>24</xdr:col>
      <xdr:colOff>63500</xdr:colOff>
      <xdr:row>39</xdr:row>
      <xdr:rowOff>165735</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flipV="1">
          <a:off x="3355340" y="6680835"/>
          <a:ext cx="7315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109220</xdr:rowOff>
    </xdr:from>
    <xdr:to>
      <xdr:col>15</xdr:col>
      <xdr:colOff>101600</xdr:colOff>
      <xdr:row>40</xdr:row>
      <xdr:rowOff>39370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514600" y="66471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160020</xdr:rowOff>
    </xdr:from>
    <xdr:to>
      <xdr:col>19</xdr:col>
      <xdr:colOff>177800</xdr:colOff>
      <xdr:row>39</xdr:row>
      <xdr:rowOff>165735</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565400" y="6697980"/>
          <a:ext cx="78994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101600</xdr:rowOff>
    </xdr:from>
    <xdr:to>
      <xdr:col>10</xdr:col>
      <xdr:colOff>165100</xdr:colOff>
      <xdr:row>40</xdr:row>
      <xdr:rowOff>31750</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739900" y="66395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152400</xdr:rowOff>
    </xdr:from>
    <xdr:to>
      <xdr:col>15</xdr:col>
      <xdr:colOff>50800</xdr:colOff>
      <xdr:row>39</xdr:row>
      <xdr:rowOff>160020</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1790700" y="669036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95885</xdr:rowOff>
    </xdr:from>
    <xdr:to>
      <xdr:col>6</xdr:col>
      <xdr:colOff>38100</xdr:colOff>
      <xdr:row>40</xdr:row>
      <xdr:rowOff>26035</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965200" y="66338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146685</xdr:rowOff>
    </xdr:from>
    <xdr:to>
      <xdr:col>10</xdr:col>
      <xdr:colOff>114300</xdr:colOff>
      <xdr:row>39</xdr:row>
      <xdr:rowOff>152400</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008380" y="6684645"/>
          <a:ext cx="78232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154957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17056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113047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385704" y="614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80662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61100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55897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83630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36212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170564" y="674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30497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38570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22877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611004" y="672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17162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836304" y="672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E00-000071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71247</xdr:rowOff>
    </xdr:from>
    <xdr:to>
      <xdr:col>54</xdr:col>
      <xdr:colOff>189865</xdr:colOff>
      <xdr:row>42</xdr:row>
      <xdr:rowOff>37757</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flipV="1">
          <a:off x="9219565" y="5771007"/>
          <a:ext cx="0" cy="1307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41584</xdr:rowOff>
    </xdr:from>
    <xdr:ext cx="469744" cy="259045"/>
    <xdr:sp macro="" textlink="">
      <xdr:nvSpPr>
        <xdr:cNvPr id="115" name="【道路】&#10;一人当たり延長最小値テキスト">
          <a:extLst>
            <a:ext uri="{FF2B5EF4-FFF2-40B4-BE49-F238E27FC236}">
              <a16:creationId xmlns:a16="http://schemas.microsoft.com/office/drawing/2014/main" id="{00000000-0008-0000-0E00-000073000000}"/>
            </a:ext>
          </a:extLst>
        </xdr:cNvPr>
        <xdr:cNvSpPr txBox="1"/>
      </xdr:nvSpPr>
      <xdr:spPr>
        <a:xfrm>
          <a:off x="9258300" y="7082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37757</xdr:rowOff>
    </xdr:from>
    <xdr:to>
      <xdr:col>55</xdr:col>
      <xdr:colOff>88900</xdr:colOff>
      <xdr:row>42</xdr:row>
      <xdr:rowOff>37757</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9154160" y="70786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17924</xdr:rowOff>
    </xdr:from>
    <xdr:ext cx="534377" cy="259045"/>
    <xdr:sp macro="" textlink="">
      <xdr:nvSpPr>
        <xdr:cNvPr id="117" name="【道路】&#10;一人当たり延長最大値テキスト">
          <a:extLst>
            <a:ext uri="{FF2B5EF4-FFF2-40B4-BE49-F238E27FC236}">
              <a16:creationId xmlns:a16="http://schemas.microsoft.com/office/drawing/2014/main" id="{00000000-0008-0000-0E00-000075000000}"/>
            </a:ext>
          </a:extLst>
        </xdr:cNvPr>
        <xdr:cNvSpPr txBox="1"/>
      </xdr:nvSpPr>
      <xdr:spPr>
        <a:xfrm>
          <a:off x="9258300" y="555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71247</xdr:rowOff>
    </xdr:from>
    <xdr:to>
      <xdr:col>55</xdr:col>
      <xdr:colOff>88900</xdr:colOff>
      <xdr:row>34</xdr:row>
      <xdr:rowOff>71247</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9154160" y="57710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28363</xdr:rowOff>
    </xdr:from>
    <xdr:ext cx="469744" cy="259045"/>
    <xdr:sp macro="" textlink="">
      <xdr:nvSpPr>
        <xdr:cNvPr id="119" name="【道路】&#10;一人当たり延長平均値テキスト">
          <a:extLst>
            <a:ext uri="{FF2B5EF4-FFF2-40B4-BE49-F238E27FC236}">
              <a16:creationId xmlns:a16="http://schemas.microsoft.com/office/drawing/2014/main" id="{00000000-0008-0000-0E00-000077000000}"/>
            </a:ext>
          </a:extLst>
        </xdr:cNvPr>
        <xdr:cNvSpPr txBox="1"/>
      </xdr:nvSpPr>
      <xdr:spPr>
        <a:xfrm>
          <a:off x="9258300" y="6733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49936</xdr:rowOff>
    </xdr:from>
    <xdr:to>
      <xdr:col>55</xdr:col>
      <xdr:colOff>50800</xdr:colOff>
      <xdr:row>40</xdr:row>
      <xdr:rowOff>151536</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9192260" y="675553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50394</xdr:rowOff>
    </xdr:from>
    <xdr:to>
      <xdr:col>50</xdr:col>
      <xdr:colOff>165100</xdr:colOff>
      <xdr:row>40</xdr:row>
      <xdr:rowOff>151994</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8445500" y="675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67119</xdr:rowOff>
    </xdr:from>
    <xdr:to>
      <xdr:col>46</xdr:col>
      <xdr:colOff>38100</xdr:colOff>
      <xdr:row>40</xdr:row>
      <xdr:rowOff>168719</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7670800" y="677271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64833</xdr:rowOff>
    </xdr:from>
    <xdr:to>
      <xdr:col>41</xdr:col>
      <xdr:colOff>101600</xdr:colOff>
      <xdr:row>40</xdr:row>
      <xdr:rowOff>166433</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6873240" y="6770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70282</xdr:rowOff>
    </xdr:from>
    <xdr:to>
      <xdr:col>36</xdr:col>
      <xdr:colOff>165100</xdr:colOff>
      <xdr:row>41</xdr:row>
      <xdr:rowOff>432</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6098540" y="67758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161569</xdr:rowOff>
    </xdr:from>
    <xdr:to>
      <xdr:col>55</xdr:col>
      <xdr:colOff>50800</xdr:colOff>
      <xdr:row>39</xdr:row>
      <xdr:rowOff>91719</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9192260" y="65318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12996</xdr:rowOff>
    </xdr:from>
    <xdr:ext cx="534377" cy="259045"/>
    <xdr:sp macro="" textlink="">
      <xdr:nvSpPr>
        <xdr:cNvPr id="131" name="【道路】&#10;一人当たり延長該当値テキスト">
          <a:extLst>
            <a:ext uri="{FF2B5EF4-FFF2-40B4-BE49-F238E27FC236}">
              <a16:creationId xmlns:a16="http://schemas.microsoft.com/office/drawing/2014/main" id="{00000000-0008-0000-0E00-000083000000}"/>
            </a:ext>
          </a:extLst>
        </xdr:cNvPr>
        <xdr:cNvSpPr txBox="1"/>
      </xdr:nvSpPr>
      <xdr:spPr>
        <a:xfrm>
          <a:off x="9258300" y="638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1359</xdr:rowOff>
    </xdr:from>
    <xdr:to>
      <xdr:col>50</xdr:col>
      <xdr:colOff>165100</xdr:colOff>
      <xdr:row>39</xdr:row>
      <xdr:rowOff>102959</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8445500" y="653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40919</xdr:rowOff>
    </xdr:from>
    <xdr:to>
      <xdr:col>55</xdr:col>
      <xdr:colOff>0</xdr:colOff>
      <xdr:row>39</xdr:row>
      <xdr:rowOff>52159</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8496300" y="6578879"/>
          <a:ext cx="723900" cy="1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10008</xdr:rowOff>
    </xdr:from>
    <xdr:to>
      <xdr:col>46</xdr:col>
      <xdr:colOff>38100</xdr:colOff>
      <xdr:row>39</xdr:row>
      <xdr:rowOff>111608</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7670800" y="654796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52159</xdr:rowOff>
    </xdr:from>
    <xdr:to>
      <xdr:col>50</xdr:col>
      <xdr:colOff>114300</xdr:colOff>
      <xdr:row>39</xdr:row>
      <xdr:rowOff>60808</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7713980" y="6590119"/>
          <a:ext cx="782320" cy="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18314</xdr:rowOff>
    </xdr:from>
    <xdr:to>
      <xdr:col>41</xdr:col>
      <xdr:colOff>101600</xdr:colOff>
      <xdr:row>39</xdr:row>
      <xdr:rowOff>119914</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6873240" y="655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60808</xdr:rowOff>
    </xdr:from>
    <xdr:to>
      <xdr:col>45</xdr:col>
      <xdr:colOff>177800</xdr:colOff>
      <xdr:row>39</xdr:row>
      <xdr:rowOff>69114</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6924040" y="6598768"/>
          <a:ext cx="789940" cy="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28334</xdr:rowOff>
    </xdr:from>
    <xdr:to>
      <xdr:col>36</xdr:col>
      <xdr:colOff>165100</xdr:colOff>
      <xdr:row>39</xdr:row>
      <xdr:rowOff>129934</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6098540" y="656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69114</xdr:rowOff>
    </xdr:from>
    <xdr:to>
      <xdr:col>41</xdr:col>
      <xdr:colOff>50800</xdr:colOff>
      <xdr:row>39</xdr:row>
      <xdr:rowOff>79134</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flipV="1">
          <a:off x="6149340" y="6607074"/>
          <a:ext cx="774700" cy="1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143121</xdr:rowOff>
    </xdr:from>
    <xdr:ext cx="469744" cy="259045"/>
    <xdr:sp macro="" textlink="">
      <xdr:nvSpPr>
        <xdr:cNvPr id="140" name="n_1aveValue【道路】&#10;一人当たり延長">
          <a:extLst>
            <a:ext uri="{FF2B5EF4-FFF2-40B4-BE49-F238E27FC236}">
              <a16:creationId xmlns:a16="http://schemas.microsoft.com/office/drawing/2014/main" id="{00000000-0008-0000-0E00-00008C000000}"/>
            </a:ext>
          </a:extLst>
        </xdr:cNvPr>
        <xdr:cNvSpPr txBox="1"/>
      </xdr:nvSpPr>
      <xdr:spPr>
        <a:xfrm>
          <a:off x="8271587" y="684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159846</xdr:rowOff>
    </xdr:from>
    <xdr:ext cx="469744" cy="259045"/>
    <xdr:sp macro="" textlink="">
      <xdr:nvSpPr>
        <xdr:cNvPr id="141" name="n_2aveValue【道路】&#10;一人当たり延長">
          <a:extLst>
            <a:ext uri="{FF2B5EF4-FFF2-40B4-BE49-F238E27FC236}">
              <a16:creationId xmlns:a16="http://schemas.microsoft.com/office/drawing/2014/main" id="{00000000-0008-0000-0E00-00008D000000}"/>
            </a:ext>
          </a:extLst>
        </xdr:cNvPr>
        <xdr:cNvSpPr txBox="1"/>
      </xdr:nvSpPr>
      <xdr:spPr>
        <a:xfrm>
          <a:off x="7509587" y="6865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157560</xdr:rowOff>
    </xdr:from>
    <xdr:ext cx="469744" cy="259045"/>
    <xdr:sp macro="" textlink="">
      <xdr:nvSpPr>
        <xdr:cNvPr id="142" name="n_3aveValue【道路】&#10;一人当たり延長">
          <a:extLst>
            <a:ext uri="{FF2B5EF4-FFF2-40B4-BE49-F238E27FC236}">
              <a16:creationId xmlns:a16="http://schemas.microsoft.com/office/drawing/2014/main" id="{00000000-0008-0000-0E00-00008E000000}"/>
            </a:ext>
          </a:extLst>
        </xdr:cNvPr>
        <xdr:cNvSpPr txBox="1"/>
      </xdr:nvSpPr>
      <xdr:spPr>
        <a:xfrm>
          <a:off x="6712027" y="6863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163009</xdr:rowOff>
    </xdr:from>
    <xdr:ext cx="469744" cy="259045"/>
    <xdr:sp macro="" textlink="">
      <xdr:nvSpPr>
        <xdr:cNvPr id="143" name="n_4aveValue【道路】&#10;一人当たり延長">
          <a:extLst>
            <a:ext uri="{FF2B5EF4-FFF2-40B4-BE49-F238E27FC236}">
              <a16:creationId xmlns:a16="http://schemas.microsoft.com/office/drawing/2014/main" id="{00000000-0008-0000-0E00-00008F000000}"/>
            </a:ext>
          </a:extLst>
        </xdr:cNvPr>
        <xdr:cNvSpPr txBox="1"/>
      </xdr:nvSpPr>
      <xdr:spPr>
        <a:xfrm>
          <a:off x="5937327" y="6868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119486</xdr:rowOff>
    </xdr:from>
    <xdr:ext cx="534377" cy="259045"/>
    <xdr:sp macro="" textlink="">
      <xdr:nvSpPr>
        <xdr:cNvPr id="144" name="n_1mainValue【道路】&#10;一人当たり延長">
          <a:extLst>
            <a:ext uri="{FF2B5EF4-FFF2-40B4-BE49-F238E27FC236}">
              <a16:creationId xmlns:a16="http://schemas.microsoft.com/office/drawing/2014/main" id="{00000000-0008-0000-0E00-000090000000}"/>
            </a:ext>
          </a:extLst>
        </xdr:cNvPr>
        <xdr:cNvSpPr txBox="1"/>
      </xdr:nvSpPr>
      <xdr:spPr>
        <a:xfrm>
          <a:off x="8239271" y="632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128135</xdr:rowOff>
    </xdr:from>
    <xdr:ext cx="534377" cy="259045"/>
    <xdr:sp macro="" textlink="">
      <xdr:nvSpPr>
        <xdr:cNvPr id="145" name="n_2mainValue【道路】&#10;一人当たり延長">
          <a:extLst>
            <a:ext uri="{FF2B5EF4-FFF2-40B4-BE49-F238E27FC236}">
              <a16:creationId xmlns:a16="http://schemas.microsoft.com/office/drawing/2014/main" id="{00000000-0008-0000-0E00-000091000000}"/>
            </a:ext>
          </a:extLst>
        </xdr:cNvPr>
        <xdr:cNvSpPr txBox="1"/>
      </xdr:nvSpPr>
      <xdr:spPr>
        <a:xfrm>
          <a:off x="7477271" y="633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136441</xdr:rowOff>
    </xdr:from>
    <xdr:ext cx="534377" cy="259045"/>
    <xdr:sp macro="" textlink="">
      <xdr:nvSpPr>
        <xdr:cNvPr id="146" name="n_3mainValue【道路】&#10;一人当たり延長">
          <a:extLst>
            <a:ext uri="{FF2B5EF4-FFF2-40B4-BE49-F238E27FC236}">
              <a16:creationId xmlns:a16="http://schemas.microsoft.com/office/drawing/2014/main" id="{00000000-0008-0000-0E00-000092000000}"/>
            </a:ext>
          </a:extLst>
        </xdr:cNvPr>
        <xdr:cNvSpPr txBox="1"/>
      </xdr:nvSpPr>
      <xdr:spPr>
        <a:xfrm>
          <a:off x="6702571" y="633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146461</xdr:rowOff>
    </xdr:from>
    <xdr:ext cx="534377" cy="259045"/>
    <xdr:sp macro="" textlink="">
      <xdr:nvSpPr>
        <xdr:cNvPr id="147" name="n_4mainValue【道路】&#10;一人当たり延長">
          <a:extLst>
            <a:ext uri="{FF2B5EF4-FFF2-40B4-BE49-F238E27FC236}">
              <a16:creationId xmlns:a16="http://schemas.microsoft.com/office/drawing/2014/main" id="{00000000-0008-0000-0E00-000093000000}"/>
            </a:ext>
          </a:extLst>
        </xdr:cNvPr>
        <xdr:cNvSpPr txBox="1"/>
      </xdr:nvSpPr>
      <xdr:spPr>
        <a:xfrm>
          <a:off x="5905011" y="634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E00-0000AC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16328</xdr:rowOff>
    </xdr:from>
    <xdr:to>
      <xdr:col>24</xdr:col>
      <xdr:colOff>62865</xdr:colOff>
      <xdr:row>63</xdr:row>
      <xdr:rowOff>169817</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flipV="1">
          <a:off x="4086225" y="9404168"/>
          <a:ext cx="0" cy="1326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2194</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E00-0000AE000000}"/>
            </a:ext>
          </a:extLst>
        </xdr:cNvPr>
        <xdr:cNvSpPr txBox="1"/>
      </xdr:nvSpPr>
      <xdr:spPr>
        <a:xfrm>
          <a:off x="4124960" y="10731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169817</xdr:rowOff>
    </xdr:from>
    <xdr:to>
      <xdr:col>24</xdr:col>
      <xdr:colOff>152400</xdr:colOff>
      <xdr:row>63</xdr:row>
      <xdr:rowOff>169817</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020820" y="107311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134455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E00-0000B0000000}"/>
            </a:ext>
          </a:extLst>
        </xdr:cNvPr>
        <xdr:cNvSpPr txBox="1"/>
      </xdr:nvSpPr>
      <xdr:spPr>
        <a:xfrm>
          <a:off x="4124960" y="91870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16328</xdr:rowOff>
    </xdr:from>
    <xdr:to>
      <xdr:col>24</xdr:col>
      <xdr:colOff>152400</xdr:colOff>
      <xdr:row>56</xdr:row>
      <xdr:rowOff>16328</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020820" y="94041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118671</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E00-0000B2000000}"/>
            </a:ext>
          </a:extLst>
        </xdr:cNvPr>
        <xdr:cNvSpPr txBox="1"/>
      </xdr:nvSpPr>
      <xdr:spPr>
        <a:xfrm>
          <a:off x="4124960" y="101770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140244</xdr:rowOff>
    </xdr:from>
    <xdr:to>
      <xdr:col>24</xdr:col>
      <xdr:colOff>114300</xdr:colOff>
      <xdr:row>61</xdr:row>
      <xdr:rowOff>70394</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4036060" y="101986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127181</xdr:rowOff>
    </xdr:from>
    <xdr:to>
      <xdr:col>20</xdr:col>
      <xdr:colOff>38100</xdr:colOff>
      <xdr:row>61</xdr:row>
      <xdr:rowOff>57331</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3312160" y="101855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105954</xdr:rowOff>
    </xdr:from>
    <xdr:to>
      <xdr:col>15</xdr:col>
      <xdr:colOff>101600</xdr:colOff>
      <xdr:row>61</xdr:row>
      <xdr:rowOff>36104</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2514600" y="101643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83094</xdr:rowOff>
    </xdr:from>
    <xdr:to>
      <xdr:col>10</xdr:col>
      <xdr:colOff>165100</xdr:colOff>
      <xdr:row>61</xdr:row>
      <xdr:rowOff>13244</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739900" y="101414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61867</xdr:rowOff>
    </xdr:from>
    <xdr:to>
      <xdr:col>6</xdr:col>
      <xdr:colOff>38100</xdr:colOff>
      <xdr:row>60</xdr:row>
      <xdr:rowOff>163467</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965200" y="1012026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55335</xdr:rowOff>
    </xdr:from>
    <xdr:to>
      <xdr:col>24</xdr:col>
      <xdr:colOff>114300</xdr:colOff>
      <xdr:row>59</xdr:row>
      <xdr:rowOff>156935</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4036060" y="994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78212</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E00-0000BE000000}"/>
            </a:ext>
          </a:extLst>
        </xdr:cNvPr>
        <xdr:cNvSpPr txBox="1"/>
      </xdr:nvSpPr>
      <xdr:spPr>
        <a:xfrm>
          <a:off x="4124960" y="980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86360</xdr:rowOff>
    </xdr:from>
    <xdr:to>
      <xdr:col>20</xdr:col>
      <xdr:colOff>38100</xdr:colOff>
      <xdr:row>60</xdr:row>
      <xdr:rowOff>16510</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3312160" y="99771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106135</xdr:rowOff>
    </xdr:from>
    <xdr:to>
      <xdr:col>24</xdr:col>
      <xdr:colOff>63500</xdr:colOff>
      <xdr:row>59</xdr:row>
      <xdr:rowOff>137160</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flipV="1">
          <a:off x="3355340" y="9996895"/>
          <a:ext cx="73152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56969</xdr:rowOff>
    </xdr:from>
    <xdr:to>
      <xdr:col>15</xdr:col>
      <xdr:colOff>101600</xdr:colOff>
      <xdr:row>59</xdr:row>
      <xdr:rowOff>158569</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2514600" y="994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107769</xdr:rowOff>
    </xdr:from>
    <xdr:to>
      <xdr:col>19</xdr:col>
      <xdr:colOff>177800</xdr:colOff>
      <xdr:row>59</xdr:row>
      <xdr:rowOff>137160</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565400" y="9998529"/>
          <a:ext cx="78994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42273</xdr:rowOff>
    </xdr:from>
    <xdr:to>
      <xdr:col>10</xdr:col>
      <xdr:colOff>165100</xdr:colOff>
      <xdr:row>59</xdr:row>
      <xdr:rowOff>143873</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739900" y="993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93073</xdr:rowOff>
    </xdr:from>
    <xdr:to>
      <xdr:col>15</xdr:col>
      <xdr:colOff>50800</xdr:colOff>
      <xdr:row>59</xdr:row>
      <xdr:rowOff>107769</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1790700" y="9983833"/>
          <a:ext cx="7747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60234</xdr:rowOff>
    </xdr:from>
    <xdr:to>
      <xdr:col>6</xdr:col>
      <xdr:colOff>38100</xdr:colOff>
      <xdr:row>59</xdr:row>
      <xdr:rowOff>161834</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965200" y="995099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93073</xdr:rowOff>
    </xdr:from>
    <xdr:to>
      <xdr:col>10</xdr:col>
      <xdr:colOff>114300</xdr:colOff>
      <xdr:row>59</xdr:row>
      <xdr:rowOff>111034</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flipV="1">
          <a:off x="1008380" y="9983833"/>
          <a:ext cx="78232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48458</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170564" y="10274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27231</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385704" y="10253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4371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611004" y="10230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154594</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836304" y="1021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33037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3170564" y="975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3646</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2385704" y="9726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160400</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1611004" y="9715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6911</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836304" y="9730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E00-0000E5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13444</xdr:rowOff>
    </xdr:from>
    <xdr:to>
      <xdr:col>54</xdr:col>
      <xdr:colOff>189865</xdr:colOff>
      <xdr:row>64</xdr:row>
      <xdr:rowOff>72377</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flipV="1">
          <a:off x="9219565" y="9401284"/>
          <a:ext cx="0" cy="1400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76204</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E00-0000E7000000}"/>
            </a:ext>
          </a:extLst>
        </xdr:cNvPr>
        <xdr:cNvSpPr txBox="1"/>
      </xdr:nvSpPr>
      <xdr:spPr>
        <a:xfrm>
          <a:off x="9258300" y="1080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72377</xdr:rowOff>
    </xdr:from>
    <xdr:to>
      <xdr:col>55</xdr:col>
      <xdr:colOff>88900</xdr:colOff>
      <xdr:row>64</xdr:row>
      <xdr:rowOff>72377</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9154160" y="108013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131571</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E00-0000E9000000}"/>
            </a:ext>
          </a:extLst>
        </xdr:cNvPr>
        <xdr:cNvSpPr txBox="1"/>
      </xdr:nvSpPr>
      <xdr:spPr>
        <a:xfrm>
          <a:off x="9258300" y="91841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13444</xdr:rowOff>
    </xdr:from>
    <xdr:to>
      <xdr:col>55</xdr:col>
      <xdr:colOff>88900</xdr:colOff>
      <xdr:row>56</xdr:row>
      <xdr:rowOff>13444</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9154160" y="94012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85255</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E00-0000EB000000}"/>
            </a:ext>
          </a:extLst>
        </xdr:cNvPr>
        <xdr:cNvSpPr txBox="1"/>
      </xdr:nvSpPr>
      <xdr:spPr>
        <a:xfrm>
          <a:off x="9258300" y="104789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62378</xdr:rowOff>
    </xdr:from>
    <xdr:to>
      <xdr:col>55</xdr:col>
      <xdr:colOff>50800</xdr:colOff>
      <xdr:row>63</xdr:row>
      <xdr:rowOff>163978</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9192260" y="1062369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62181</xdr:rowOff>
    </xdr:from>
    <xdr:to>
      <xdr:col>50</xdr:col>
      <xdr:colOff>165100</xdr:colOff>
      <xdr:row>63</xdr:row>
      <xdr:rowOff>163781</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8445500" y="10623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57932</xdr:rowOff>
    </xdr:from>
    <xdr:to>
      <xdr:col>46</xdr:col>
      <xdr:colOff>38100</xdr:colOff>
      <xdr:row>63</xdr:row>
      <xdr:rowOff>159532</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7670800" y="1061925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61275</xdr:rowOff>
    </xdr:from>
    <xdr:to>
      <xdr:col>41</xdr:col>
      <xdr:colOff>101600</xdr:colOff>
      <xdr:row>63</xdr:row>
      <xdr:rowOff>162875</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6873240" y="1062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61284</xdr:rowOff>
    </xdr:from>
    <xdr:to>
      <xdr:col>36</xdr:col>
      <xdr:colOff>165100</xdr:colOff>
      <xdr:row>63</xdr:row>
      <xdr:rowOff>162884</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6098540" y="10622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139666</xdr:rowOff>
    </xdr:from>
    <xdr:to>
      <xdr:col>55</xdr:col>
      <xdr:colOff>50800</xdr:colOff>
      <xdr:row>64</xdr:row>
      <xdr:rowOff>69816</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9192260" y="107009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54593</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E00-0000F7000000}"/>
            </a:ext>
          </a:extLst>
        </xdr:cNvPr>
        <xdr:cNvSpPr txBox="1"/>
      </xdr:nvSpPr>
      <xdr:spPr>
        <a:xfrm>
          <a:off x="9258300" y="10615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147624</xdr:rowOff>
    </xdr:from>
    <xdr:to>
      <xdr:col>50</xdr:col>
      <xdr:colOff>165100</xdr:colOff>
      <xdr:row>64</xdr:row>
      <xdr:rowOff>77774</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8445500" y="107089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19016</xdr:rowOff>
    </xdr:from>
    <xdr:to>
      <xdr:col>55</xdr:col>
      <xdr:colOff>0</xdr:colOff>
      <xdr:row>64</xdr:row>
      <xdr:rowOff>26974</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8496300" y="10747976"/>
          <a:ext cx="723900" cy="7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148472</xdr:rowOff>
    </xdr:from>
    <xdr:to>
      <xdr:col>46</xdr:col>
      <xdr:colOff>38100</xdr:colOff>
      <xdr:row>64</xdr:row>
      <xdr:rowOff>78622</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7670800" y="107097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26974</xdr:rowOff>
    </xdr:from>
    <xdr:to>
      <xdr:col>50</xdr:col>
      <xdr:colOff>114300</xdr:colOff>
      <xdr:row>64</xdr:row>
      <xdr:rowOff>27822</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7713980" y="10755934"/>
          <a:ext cx="782320" cy="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147520</xdr:rowOff>
    </xdr:from>
    <xdr:to>
      <xdr:col>41</xdr:col>
      <xdr:colOff>101600</xdr:colOff>
      <xdr:row>64</xdr:row>
      <xdr:rowOff>77670</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6873240" y="107088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26870</xdr:rowOff>
    </xdr:from>
    <xdr:to>
      <xdr:col>45</xdr:col>
      <xdr:colOff>177800</xdr:colOff>
      <xdr:row>64</xdr:row>
      <xdr:rowOff>27822</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a:off x="6924040" y="10755830"/>
          <a:ext cx="78994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153839</xdr:rowOff>
    </xdr:from>
    <xdr:to>
      <xdr:col>36</xdr:col>
      <xdr:colOff>165100</xdr:colOff>
      <xdr:row>64</xdr:row>
      <xdr:rowOff>83989</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6098540" y="107151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26870</xdr:rowOff>
    </xdr:from>
    <xdr:to>
      <xdr:col>41</xdr:col>
      <xdr:colOff>50800</xdr:colOff>
      <xdr:row>64</xdr:row>
      <xdr:rowOff>33189</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flipV="1">
          <a:off x="6149340" y="10755830"/>
          <a:ext cx="774700" cy="6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8858</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8214575" y="10402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4609</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7444955" y="10398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7952</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6670255" y="10401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7961</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5872695" y="10401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68901</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8239271" y="1079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69749</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7477271" y="1079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68797</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6702571" y="1079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75116</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5905011" y="1080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00000000-0008-0000-0E00-00002001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96882</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00000000-0008-0000-0E00-000021010000}"/>
            </a:ext>
          </a:extLst>
        </xdr:cNvPr>
        <xdr:cNvCxnSpPr/>
      </xdr:nvCxnSpPr>
      <xdr:spPr>
        <a:xfrm flipV="1">
          <a:off x="4086225" y="13172802"/>
          <a:ext cx="0" cy="1412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a16="http://schemas.microsoft.com/office/drawing/2014/main" id="{00000000-0008-0000-0E00-000022010000}"/>
            </a:ext>
          </a:extLst>
        </xdr:cNvPr>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00000000-0008-0000-0E00-000023010000}"/>
            </a:ext>
          </a:extLst>
        </xdr:cNvPr>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43559</xdr:rowOff>
    </xdr:from>
    <xdr:ext cx="405111" cy="259045"/>
    <xdr:sp macro="" textlink="">
      <xdr:nvSpPr>
        <xdr:cNvPr id="292" name="【公営住宅】&#10;有形固定資産減価償却率最大値テキスト">
          <a:extLst>
            <a:ext uri="{FF2B5EF4-FFF2-40B4-BE49-F238E27FC236}">
              <a16:creationId xmlns:a16="http://schemas.microsoft.com/office/drawing/2014/main" id="{00000000-0008-0000-0E00-000024010000}"/>
            </a:ext>
          </a:extLst>
        </xdr:cNvPr>
        <xdr:cNvSpPr txBox="1"/>
      </xdr:nvSpPr>
      <xdr:spPr>
        <a:xfrm>
          <a:off x="4124960" y="12951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96882</xdr:rowOff>
    </xdr:from>
    <xdr:to>
      <xdr:col>24</xdr:col>
      <xdr:colOff>152400</xdr:colOff>
      <xdr:row>78</xdr:row>
      <xdr:rowOff>96882</xdr:rowOff>
    </xdr:to>
    <xdr:cxnSp macro="">
      <xdr:nvCxnSpPr>
        <xdr:cNvPr id="293" name="直線コネクタ 292">
          <a:extLst>
            <a:ext uri="{FF2B5EF4-FFF2-40B4-BE49-F238E27FC236}">
              <a16:creationId xmlns:a16="http://schemas.microsoft.com/office/drawing/2014/main" id="{00000000-0008-0000-0E00-000025010000}"/>
            </a:ext>
          </a:extLst>
        </xdr:cNvPr>
        <xdr:cNvCxnSpPr/>
      </xdr:nvCxnSpPr>
      <xdr:spPr>
        <a:xfrm>
          <a:off x="4020820" y="131728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37572</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00000000-0008-0000-0E00-000026010000}"/>
            </a:ext>
          </a:extLst>
        </xdr:cNvPr>
        <xdr:cNvSpPr txBox="1"/>
      </xdr:nvSpPr>
      <xdr:spPr>
        <a:xfrm>
          <a:off x="4124960" y="139516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59145</xdr:rowOff>
    </xdr:from>
    <xdr:to>
      <xdr:col>24</xdr:col>
      <xdr:colOff>114300</xdr:colOff>
      <xdr:row>83</xdr:row>
      <xdr:rowOff>160745</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4036060" y="1397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64044</xdr:rowOff>
    </xdr:from>
    <xdr:to>
      <xdr:col>20</xdr:col>
      <xdr:colOff>38100</xdr:colOff>
      <xdr:row>83</xdr:row>
      <xdr:rowOff>165644</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3312160" y="139781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26488</xdr:rowOff>
    </xdr:from>
    <xdr:to>
      <xdr:col>15</xdr:col>
      <xdr:colOff>101600</xdr:colOff>
      <xdr:row>83</xdr:row>
      <xdr:rowOff>128088</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2514600" y="13940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170180</xdr:rowOff>
    </xdr:from>
    <xdr:to>
      <xdr:col>10</xdr:col>
      <xdr:colOff>165100</xdr:colOff>
      <xdr:row>83</xdr:row>
      <xdr:rowOff>100330</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1739900" y="139166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140788</xdr:rowOff>
    </xdr:from>
    <xdr:to>
      <xdr:col>6</xdr:col>
      <xdr:colOff>38100</xdr:colOff>
      <xdr:row>83</xdr:row>
      <xdr:rowOff>70938</xdr:rowOff>
    </xdr:to>
    <xdr:sp macro="" textlink="">
      <xdr:nvSpPr>
        <xdr:cNvPr id="299" name="フローチャート: 判断 298">
          <a:extLst>
            <a:ext uri="{FF2B5EF4-FFF2-40B4-BE49-F238E27FC236}">
              <a16:creationId xmlns:a16="http://schemas.microsoft.com/office/drawing/2014/main" id="{00000000-0008-0000-0E00-00002B010000}"/>
            </a:ext>
          </a:extLst>
        </xdr:cNvPr>
        <xdr:cNvSpPr/>
      </xdr:nvSpPr>
      <xdr:spPr>
        <a:xfrm>
          <a:off x="965200" y="138872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E00-00003001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44450</xdr:rowOff>
    </xdr:from>
    <xdr:to>
      <xdr:col>24</xdr:col>
      <xdr:colOff>114300</xdr:colOff>
      <xdr:row>83</xdr:row>
      <xdr:rowOff>146050</xdr:rowOff>
    </xdr:to>
    <xdr:sp macro="" textlink="">
      <xdr:nvSpPr>
        <xdr:cNvPr id="305" name="楕円 304">
          <a:extLst>
            <a:ext uri="{FF2B5EF4-FFF2-40B4-BE49-F238E27FC236}">
              <a16:creationId xmlns:a16="http://schemas.microsoft.com/office/drawing/2014/main" id="{00000000-0008-0000-0E00-000031010000}"/>
            </a:ext>
          </a:extLst>
        </xdr:cNvPr>
        <xdr:cNvSpPr/>
      </xdr:nvSpPr>
      <xdr:spPr>
        <a:xfrm>
          <a:off x="4036060" y="1395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67327</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00000000-0008-0000-0E00-000032010000}"/>
            </a:ext>
          </a:extLst>
        </xdr:cNvPr>
        <xdr:cNvSpPr txBox="1"/>
      </xdr:nvSpPr>
      <xdr:spPr>
        <a:xfrm>
          <a:off x="4124960"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18324</xdr:rowOff>
    </xdr:from>
    <xdr:to>
      <xdr:col>20</xdr:col>
      <xdr:colOff>38100</xdr:colOff>
      <xdr:row>83</xdr:row>
      <xdr:rowOff>119924</xdr:rowOff>
    </xdr:to>
    <xdr:sp macro="" textlink="">
      <xdr:nvSpPr>
        <xdr:cNvPr id="307" name="楕円 306">
          <a:extLst>
            <a:ext uri="{FF2B5EF4-FFF2-40B4-BE49-F238E27FC236}">
              <a16:creationId xmlns:a16="http://schemas.microsoft.com/office/drawing/2014/main" id="{00000000-0008-0000-0E00-000033010000}"/>
            </a:ext>
          </a:extLst>
        </xdr:cNvPr>
        <xdr:cNvSpPr/>
      </xdr:nvSpPr>
      <xdr:spPr>
        <a:xfrm>
          <a:off x="3312160" y="1393244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69124</xdr:rowOff>
    </xdr:from>
    <xdr:to>
      <xdr:col>24</xdr:col>
      <xdr:colOff>63500</xdr:colOff>
      <xdr:row>83</xdr:row>
      <xdr:rowOff>95250</xdr:rowOff>
    </xdr:to>
    <xdr:cxnSp macro="">
      <xdr:nvCxnSpPr>
        <xdr:cNvPr id="308" name="直線コネクタ 307">
          <a:extLst>
            <a:ext uri="{FF2B5EF4-FFF2-40B4-BE49-F238E27FC236}">
              <a16:creationId xmlns:a16="http://schemas.microsoft.com/office/drawing/2014/main" id="{00000000-0008-0000-0E00-000034010000}"/>
            </a:ext>
          </a:extLst>
        </xdr:cNvPr>
        <xdr:cNvCxnSpPr/>
      </xdr:nvCxnSpPr>
      <xdr:spPr>
        <a:xfrm>
          <a:off x="3355340" y="13983244"/>
          <a:ext cx="73152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163649</xdr:rowOff>
    </xdr:from>
    <xdr:to>
      <xdr:col>15</xdr:col>
      <xdr:colOff>101600</xdr:colOff>
      <xdr:row>83</xdr:row>
      <xdr:rowOff>93799</xdr:rowOff>
    </xdr:to>
    <xdr:sp macro="" textlink="">
      <xdr:nvSpPr>
        <xdr:cNvPr id="309" name="楕円 308">
          <a:extLst>
            <a:ext uri="{FF2B5EF4-FFF2-40B4-BE49-F238E27FC236}">
              <a16:creationId xmlns:a16="http://schemas.microsoft.com/office/drawing/2014/main" id="{00000000-0008-0000-0E00-000035010000}"/>
            </a:ext>
          </a:extLst>
        </xdr:cNvPr>
        <xdr:cNvSpPr/>
      </xdr:nvSpPr>
      <xdr:spPr>
        <a:xfrm>
          <a:off x="2514600" y="139101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42999</xdr:rowOff>
    </xdr:from>
    <xdr:to>
      <xdr:col>19</xdr:col>
      <xdr:colOff>177800</xdr:colOff>
      <xdr:row>83</xdr:row>
      <xdr:rowOff>69124</xdr:rowOff>
    </xdr:to>
    <xdr:cxnSp macro="">
      <xdr:nvCxnSpPr>
        <xdr:cNvPr id="310" name="直線コネクタ 309">
          <a:extLst>
            <a:ext uri="{FF2B5EF4-FFF2-40B4-BE49-F238E27FC236}">
              <a16:creationId xmlns:a16="http://schemas.microsoft.com/office/drawing/2014/main" id="{00000000-0008-0000-0E00-000036010000}"/>
            </a:ext>
          </a:extLst>
        </xdr:cNvPr>
        <xdr:cNvCxnSpPr/>
      </xdr:nvCxnSpPr>
      <xdr:spPr>
        <a:xfrm>
          <a:off x="2565400" y="13957119"/>
          <a:ext cx="78994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142421</xdr:rowOff>
    </xdr:from>
    <xdr:to>
      <xdr:col>10</xdr:col>
      <xdr:colOff>165100</xdr:colOff>
      <xdr:row>83</xdr:row>
      <xdr:rowOff>72571</xdr:rowOff>
    </xdr:to>
    <xdr:sp macro="" textlink="">
      <xdr:nvSpPr>
        <xdr:cNvPr id="311" name="楕円 310">
          <a:extLst>
            <a:ext uri="{FF2B5EF4-FFF2-40B4-BE49-F238E27FC236}">
              <a16:creationId xmlns:a16="http://schemas.microsoft.com/office/drawing/2014/main" id="{00000000-0008-0000-0E00-000037010000}"/>
            </a:ext>
          </a:extLst>
        </xdr:cNvPr>
        <xdr:cNvSpPr/>
      </xdr:nvSpPr>
      <xdr:spPr>
        <a:xfrm>
          <a:off x="1739900" y="138889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21771</xdr:rowOff>
    </xdr:from>
    <xdr:to>
      <xdr:col>15</xdr:col>
      <xdr:colOff>50800</xdr:colOff>
      <xdr:row>83</xdr:row>
      <xdr:rowOff>42999</xdr:rowOff>
    </xdr:to>
    <xdr:cxnSp macro="">
      <xdr:nvCxnSpPr>
        <xdr:cNvPr id="312" name="直線コネクタ 311">
          <a:extLst>
            <a:ext uri="{FF2B5EF4-FFF2-40B4-BE49-F238E27FC236}">
              <a16:creationId xmlns:a16="http://schemas.microsoft.com/office/drawing/2014/main" id="{00000000-0008-0000-0E00-000038010000}"/>
            </a:ext>
          </a:extLst>
        </xdr:cNvPr>
        <xdr:cNvCxnSpPr/>
      </xdr:nvCxnSpPr>
      <xdr:spPr>
        <a:xfrm>
          <a:off x="1790700" y="13935891"/>
          <a:ext cx="7747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62412</xdr:rowOff>
    </xdr:from>
    <xdr:to>
      <xdr:col>6</xdr:col>
      <xdr:colOff>38100</xdr:colOff>
      <xdr:row>80</xdr:row>
      <xdr:rowOff>164012</xdr:rowOff>
    </xdr:to>
    <xdr:sp macro="" textlink="">
      <xdr:nvSpPr>
        <xdr:cNvPr id="313" name="楕円 312">
          <a:extLst>
            <a:ext uri="{FF2B5EF4-FFF2-40B4-BE49-F238E27FC236}">
              <a16:creationId xmlns:a16="http://schemas.microsoft.com/office/drawing/2014/main" id="{00000000-0008-0000-0E00-000039010000}"/>
            </a:ext>
          </a:extLst>
        </xdr:cNvPr>
        <xdr:cNvSpPr/>
      </xdr:nvSpPr>
      <xdr:spPr>
        <a:xfrm>
          <a:off x="965200" y="1347361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113212</xdr:rowOff>
    </xdr:from>
    <xdr:to>
      <xdr:col>10</xdr:col>
      <xdr:colOff>114300</xdr:colOff>
      <xdr:row>83</xdr:row>
      <xdr:rowOff>21771</xdr:rowOff>
    </xdr:to>
    <xdr:cxnSp macro="">
      <xdr:nvCxnSpPr>
        <xdr:cNvPr id="314" name="直線コネクタ 313">
          <a:extLst>
            <a:ext uri="{FF2B5EF4-FFF2-40B4-BE49-F238E27FC236}">
              <a16:creationId xmlns:a16="http://schemas.microsoft.com/office/drawing/2014/main" id="{00000000-0008-0000-0E00-00003A010000}"/>
            </a:ext>
          </a:extLst>
        </xdr:cNvPr>
        <xdr:cNvCxnSpPr/>
      </xdr:nvCxnSpPr>
      <xdr:spPr>
        <a:xfrm>
          <a:off x="1008380" y="13524412"/>
          <a:ext cx="782320" cy="411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156771</xdr:rowOff>
    </xdr:from>
    <xdr:ext cx="405111" cy="259045"/>
    <xdr:sp macro="" textlink="">
      <xdr:nvSpPr>
        <xdr:cNvPr id="315" name="n_1aveValue【公営住宅】&#10;有形固定資産減価償却率">
          <a:extLst>
            <a:ext uri="{FF2B5EF4-FFF2-40B4-BE49-F238E27FC236}">
              <a16:creationId xmlns:a16="http://schemas.microsoft.com/office/drawing/2014/main" id="{00000000-0008-0000-0E00-00003B010000}"/>
            </a:ext>
          </a:extLst>
        </xdr:cNvPr>
        <xdr:cNvSpPr txBox="1"/>
      </xdr:nvSpPr>
      <xdr:spPr>
        <a:xfrm>
          <a:off x="3170564" y="1407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119215</xdr:rowOff>
    </xdr:from>
    <xdr:ext cx="405111" cy="259045"/>
    <xdr:sp macro="" textlink="">
      <xdr:nvSpPr>
        <xdr:cNvPr id="316" name="n_2aveValue【公営住宅】&#10;有形固定資産減価償却率">
          <a:extLst>
            <a:ext uri="{FF2B5EF4-FFF2-40B4-BE49-F238E27FC236}">
              <a16:creationId xmlns:a16="http://schemas.microsoft.com/office/drawing/2014/main" id="{00000000-0008-0000-0E00-00003C010000}"/>
            </a:ext>
          </a:extLst>
        </xdr:cNvPr>
        <xdr:cNvSpPr txBox="1"/>
      </xdr:nvSpPr>
      <xdr:spPr>
        <a:xfrm>
          <a:off x="2385704" y="14033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91457</xdr:rowOff>
    </xdr:from>
    <xdr:ext cx="405111" cy="259045"/>
    <xdr:sp macro="" textlink="">
      <xdr:nvSpPr>
        <xdr:cNvPr id="317" name="n_3aveValue【公営住宅】&#10;有形固定資産減価償却率">
          <a:extLst>
            <a:ext uri="{FF2B5EF4-FFF2-40B4-BE49-F238E27FC236}">
              <a16:creationId xmlns:a16="http://schemas.microsoft.com/office/drawing/2014/main" id="{00000000-0008-0000-0E00-00003D010000}"/>
            </a:ext>
          </a:extLst>
        </xdr:cNvPr>
        <xdr:cNvSpPr txBox="1"/>
      </xdr:nvSpPr>
      <xdr:spPr>
        <a:xfrm>
          <a:off x="1611004" y="1400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62065</xdr:rowOff>
    </xdr:from>
    <xdr:ext cx="405111" cy="259045"/>
    <xdr:sp macro="" textlink="">
      <xdr:nvSpPr>
        <xdr:cNvPr id="318" name="n_4aveValue【公営住宅】&#10;有形固定資産減価償却率">
          <a:extLst>
            <a:ext uri="{FF2B5EF4-FFF2-40B4-BE49-F238E27FC236}">
              <a16:creationId xmlns:a16="http://schemas.microsoft.com/office/drawing/2014/main" id="{00000000-0008-0000-0E00-00003E010000}"/>
            </a:ext>
          </a:extLst>
        </xdr:cNvPr>
        <xdr:cNvSpPr txBox="1"/>
      </xdr:nvSpPr>
      <xdr:spPr>
        <a:xfrm>
          <a:off x="836304" y="13976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136451</xdr:rowOff>
    </xdr:from>
    <xdr:ext cx="405111" cy="259045"/>
    <xdr:sp macro="" textlink="">
      <xdr:nvSpPr>
        <xdr:cNvPr id="319" name="n_1mainValue【公営住宅】&#10;有形固定資産減価償却率">
          <a:extLst>
            <a:ext uri="{FF2B5EF4-FFF2-40B4-BE49-F238E27FC236}">
              <a16:creationId xmlns:a16="http://schemas.microsoft.com/office/drawing/2014/main" id="{00000000-0008-0000-0E00-00003F010000}"/>
            </a:ext>
          </a:extLst>
        </xdr:cNvPr>
        <xdr:cNvSpPr txBox="1"/>
      </xdr:nvSpPr>
      <xdr:spPr>
        <a:xfrm>
          <a:off x="3170564" y="1371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110326</xdr:rowOff>
    </xdr:from>
    <xdr:ext cx="405111" cy="259045"/>
    <xdr:sp macro="" textlink="">
      <xdr:nvSpPr>
        <xdr:cNvPr id="320" name="n_2mainValue【公営住宅】&#10;有形固定資産減価償却率">
          <a:extLst>
            <a:ext uri="{FF2B5EF4-FFF2-40B4-BE49-F238E27FC236}">
              <a16:creationId xmlns:a16="http://schemas.microsoft.com/office/drawing/2014/main" id="{00000000-0008-0000-0E00-000040010000}"/>
            </a:ext>
          </a:extLst>
        </xdr:cNvPr>
        <xdr:cNvSpPr txBox="1"/>
      </xdr:nvSpPr>
      <xdr:spPr>
        <a:xfrm>
          <a:off x="2385704" y="1368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89098</xdr:rowOff>
    </xdr:from>
    <xdr:ext cx="405111" cy="259045"/>
    <xdr:sp macro="" textlink="">
      <xdr:nvSpPr>
        <xdr:cNvPr id="321" name="n_3mainValue【公営住宅】&#10;有形固定資産減価償却率">
          <a:extLst>
            <a:ext uri="{FF2B5EF4-FFF2-40B4-BE49-F238E27FC236}">
              <a16:creationId xmlns:a16="http://schemas.microsoft.com/office/drawing/2014/main" id="{00000000-0008-0000-0E00-000041010000}"/>
            </a:ext>
          </a:extLst>
        </xdr:cNvPr>
        <xdr:cNvSpPr txBox="1"/>
      </xdr:nvSpPr>
      <xdr:spPr>
        <a:xfrm>
          <a:off x="1611004" y="1366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9089</xdr:rowOff>
    </xdr:from>
    <xdr:ext cx="405111" cy="259045"/>
    <xdr:sp macro="" textlink="">
      <xdr:nvSpPr>
        <xdr:cNvPr id="322" name="n_4mainValue【公営住宅】&#10;有形固定資産減価償却率">
          <a:extLst>
            <a:ext uri="{FF2B5EF4-FFF2-40B4-BE49-F238E27FC236}">
              <a16:creationId xmlns:a16="http://schemas.microsoft.com/office/drawing/2014/main" id="{00000000-0008-0000-0E00-000042010000}"/>
            </a:ext>
          </a:extLst>
        </xdr:cNvPr>
        <xdr:cNvSpPr txBox="1"/>
      </xdr:nvSpPr>
      <xdr:spPr>
        <a:xfrm>
          <a:off x="836304" y="13252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00000000-0008-0000-0E00-00004A01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00000000-0008-0000-0E00-000050010000}"/>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00000000-0008-0000-0E00-000051010000}"/>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00000000-0008-0000-0E00-000052010000}"/>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00000000-0008-0000-0E00-000054010000}"/>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00000000-0008-0000-0E00-00005501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00000000-0008-0000-0E00-000056010000}"/>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00000000-0008-0000-0E00-00005701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81077</xdr:rowOff>
    </xdr:from>
    <xdr:to>
      <xdr:col>54</xdr:col>
      <xdr:colOff>189865</xdr:colOff>
      <xdr:row>86</xdr:row>
      <xdr:rowOff>37185</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flipV="1">
          <a:off x="9219565" y="12989357"/>
          <a:ext cx="0" cy="1464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41012</xdr:rowOff>
    </xdr:from>
    <xdr:ext cx="469744" cy="259045"/>
    <xdr:sp macro="" textlink="">
      <xdr:nvSpPr>
        <xdr:cNvPr id="345" name="【公営住宅】&#10;一人当たり面積最小値テキスト">
          <a:extLst>
            <a:ext uri="{FF2B5EF4-FFF2-40B4-BE49-F238E27FC236}">
              <a16:creationId xmlns:a16="http://schemas.microsoft.com/office/drawing/2014/main" id="{00000000-0008-0000-0E00-000059010000}"/>
            </a:ext>
          </a:extLst>
        </xdr:cNvPr>
        <xdr:cNvSpPr txBox="1"/>
      </xdr:nvSpPr>
      <xdr:spPr>
        <a:xfrm>
          <a:off x="9258300" y="14458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37185</xdr:rowOff>
    </xdr:from>
    <xdr:to>
      <xdr:col>55</xdr:col>
      <xdr:colOff>88900</xdr:colOff>
      <xdr:row>86</xdr:row>
      <xdr:rowOff>37185</xdr:rowOff>
    </xdr:to>
    <xdr:cxnSp macro="">
      <xdr:nvCxnSpPr>
        <xdr:cNvPr id="346" name="直線コネクタ 345">
          <a:extLst>
            <a:ext uri="{FF2B5EF4-FFF2-40B4-BE49-F238E27FC236}">
              <a16:creationId xmlns:a16="http://schemas.microsoft.com/office/drawing/2014/main" id="{00000000-0008-0000-0E00-00005A010000}"/>
            </a:ext>
          </a:extLst>
        </xdr:cNvPr>
        <xdr:cNvCxnSpPr/>
      </xdr:nvCxnSpPr>
      <xdr:spPr>
        <a:xfrm>
          <a:off x="9154160" y="144542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27754</xdr:rowOff>
    </xdr:from>
    <xdr:ext cx="469744" cy="259045"/>
    <xdr:sp macro="" textlink="">
      <xdr:nvSpPr>
        <xdr:cNvPr id="347" name="【公営住宅】&#10;一人当たり面積最大値テキスト">
          <a:extLst>
            <a:ext uri="{FF2B5EF4-FFF2-40B4-BE49-F238E27FC236}">
              <a16:creationId xmlns:a16="http://schemas.microsoft.com/office/drawing/2014/main" id="{00000000-0008-0000-0E00-00005B010000}"/>
            </a:ext>
          </a:extLst>
        </xdr:cNvPr>
        <xdr:cNvSpPr txBox="1"/>
      </xdr:nvSpPr>
      <xdr:spPr>
        <a:xfrm>
          <a:off x="9258300" y="12768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81077</xdr:rowOff>
    </xdr:from>
    <xdr:to>
      <xdr:col>55</xdr:col>
      <xdr:colOff>88900</xdr:colOff>
      <xdr:row>77</xdr:row>
      <xdr:rowOff>81077</xdr:rowOff>
    </xdr:to>
    <xdr:cxnSp macro="">
      <xdr:nvCxnSpPr>
        <xdr:cNvPr id="348" name="直線コネクタ 347">
          <a:extLst>
            <a:ext uri="{FF2B5EF4-FFF2-40B4-BE49-F238E27FC236}">
              <a16:creationId xmlns:a16="http://schemas.microsoft.com/office/drawing/2014/main" id="{00000000-0008-0000-0E00-00005C010000}"/>
            </a:ext>
          </a:extLst>
        </xdr:cNvPr>
        <xdr:cNvCxnSpPr/>
      </xdr:nvCxnSpPr>
      <xdr:spPr>
        <a:xfrm>
          <a:off x="9154160" y="129893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71798</xdr:rowOff>
    </xdr:from>
    <xdr:ext cx="469744" cy="259045"/>
    <xdr:sp macro="" textlink="">
      <xdr:nvSpPr>
        <xdr:cNvPr id="349" name="【公営住宅】&#10;一人当たり面積平均値テキスト">
          <a:extLst>
            <a:ext uri="{FF2B5EF4-FFF2-40B4-BE49-F238E27FC236}">
              <a16:creationId xmlns:a16="http://schemas.microsoft.com/office/drawing/2014/main" id="{00000000-0008-0000-0E00-00005D010000}"/>
            </a:ext>
          </a:extLst>
        </xdr:cNvPr>
        <xdr:cNvSpPr txBox="1"/>
      </xdr:nvSpPr>
      <xdr:spPr>
        <a:xfrm>
          <a:off x="9258300" y="14153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93371</xdr:rowOff>
    </xdr:from>
    <xdr:to>
      <xdr:col>55</xdr:col>
      <xdr:colOff>50800</xdr:colOff>
      <xdr:row>85</xdr:row>
      <xdr:rowOff>23521</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9192260" y="1417513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94742</xdr:rowOff>
    </xdr:from>
    <xdr:to>
      <xdr:col>50</xdr:col>
      <xdr:colOff>165100</xdr:colOff>
      <xdr:row>85</xdr:row>
      <xdr:rowOff>24892</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8445500" y="141765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102972</xdr:rowOff>
    </xdr:from>
    <xdr:to>
      <xdr:col>46</xdr:col>
      <xdr:colOff>38100</xdr:colOff>
      <xdr:row>85</xdr:row>
      <xdr:rowOff>33122</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7670800" y="1418473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99771</xdr:rowOff>
    </xdr:from>
    <xdr:to>
      <xdr:col>41</xdr:col>
      <xdr:colOff>101600</xdr:colOff>
      <xdr:row>85</xdr:row>
      <xdr:rowOff>29921</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6873240" y="141815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101143</xdr:rowOff>
    </xdr:from>
    <xdr:to>
      <xdr:col>36</xdr:col>
      <xdr:colOff>165100</xdr:colOff>
      <xdr:row>85</xdr:row>
      <xdr:rowOff>31293</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6098540" y="141829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69596</xdr:rowOff>
    </xdr:from>
    <xdr:to>
      <xdr:col>55</xdr:col>
      <xdr:colOff>50800</xdr:colOff>
      <xdr:row>84</xdr:row>
      <xdr:rowOff>171196</xdr:rowOff>
    </xdr:to>
    <xdr:sp macro="" textlink="">
      <xdr:nvSpPr>
        <xdr:cNvPr id="360" name="楕円 359">
          <a:extLst>
            <a:ext uri="{FF2B5EF4-FFF2-40B4-BE49-F238E27FC236}">
              <a16:creationId xmlns:a16="http://schemas.microsoft.com/office/drawing/2014/main" id="{00000000-0008-0000-0E00-000068010000}"/>
            </a:ext>
          </a:extLst>
        </xdr:cNvPr>
        <xdr:cNvSpPr/>
      </xdr:nvSpPr>
      <xdr:spPr>
        <a:xfrm>
          <a:off x="9192260" y="1415135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92473</xdr:rowOff>
    </xdr:from>
    <xdr:ext cx="469744" cy="259045"/>
    <xdr:sp macro="" textlink="">
      <xdr:nvSpPr>
        <xdr:cNvPr id="361" name="【公営住宅】&#10;一人当たり面積該当値テキスト">
          <a:extLst>
            <a:ext uri="{FF2B5EF4-FFF2-40B4-BE49-F238E27FC236}">
              <a16:creationId xmlns:a16="http://schemas.microsoft.com/office/drawing/2014/main" id="{00000000-0008-0000-0E00-000069010000}"/>
            </a:ext>
          </a:extLst>
        </xdr:cNvPr>
        <xdr:cNvSpPr txBox="1"/>
      </xdr:nvSpPr>
      <xdr:spPr>
        <a:xfrm>
          <a:off x="9258300" y="1400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76454</xdr:rowOff>
    </xdr:from>
    <xdr:to>
      <xdr:col>50</xdr:col>
      <xdr:colOff>165100</xdr:colOff>
      <xdr:row>85</xdr:row>
      <xdr:rowOff>6604</xdr:rowOff>
    </xdr:to>
    <xdr:sp macro="" textlink="">
      <xdr:nvSpPr>
        <xdr:cNvPr id="362" name="楕円 361">
          <a:extLst>
            <a:ext uri="{FF2B5EF4-FFF2-40B4-BE49-F238E27FC236}">
              <a16:creationId xmlns:a16="http://schemas.microsoft.com/office/drawing/2014/main" id="{00000000-0008-0000-0E00-00006A010000}"/>
            </a:ext>
          </a:extLst>
        </xdr:cNvPr>
        <xdr:cNvSpPr/>
      </xdr:nvSpPr>
      <xdr:spPr>
        <a:xfrm>
          <a:off x="8445500" y="141582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120396</xdr:rowOff>
    </xdr:from>
    <xdr:to>
      <xdr:col>55</xdr:col>
      <xdr:colOff>0</xdr:colOff>
      <xdr:row>84</xdr:row>
      <xdr:rowOff>127254</xdr:rowOff>
    </xdr:to>
    <xdr:cxnSp macro="">
      <xdr:nvCxnSpPr>
        <xdr:cNvPr id="363" name="直線コネクタ 362">
          <a:extLst>
            <a:ext uri="{FF2B5EF4-FFF2-40B4-BE49-F238E27FC236}">
              <a16:creationId xmlns:a16="http://schemas.microsoft.com/office/drawing/2014/main" id="{00000000-0008-0000-0E00-00006B010000}"/>
            </a:ext>
          </a:extLst>
        </xdr:cNvPr>
        <xdr:cNvCxnSpPr/>
      </xdr:nvCxnSpPr>
      <xdr:spPr>
        <a:xfrm flipV="1">
          <a:off x="8496300" y="14202156"/>
          <a:ext cx="7239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78739</xdr:rowOff>
    </xdr:from>
    <xdr:to>
      <xdr:col>46</xdr:col>
      <xdr:colOff>38100</xdr:colOff>
      <xdr:row>85</xdr:row>
      <xdr:rowOff>8889</xdr:rowOff>
    </xdr:to>
    <xdr:sp macro="" textlink="">
      <xdr:nvSpPr>
        <xdr:cNvPr id="364" name="楕円 363">
          <a:extLst>
            <a:ext uri="{FF2B5EF4-FFF2-40B4-BE49-F238E27FC236}">
              <a16:creationId xmlns:a16="http://schemas.microsoft.com/office/drawing/2014/main" id="{00000000-0008-0000-0E00-00006C010000}"/>
            </a:ext>
          </a:extLst>
        </xdr:cNvPr>
        <xdr:cNvSpPr/>
      </xdr:nvSpPr>
      <xdr:spPr>
        <a:xfrm>
          <a:off x="7670800" y="141604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127254</xdr:rowOff>
    </xdr:from>
    <xdr:to>
      <xdr:col>50</xdr:col>
      <xdr:colOff>114300</xdr:colOff>
      <xdr:row>84</xdr:row>
      <xdr:rowOff>129539</xdr:rowOff>
    </xdr:to>
    <xdr:cxnSp macro="">
      <xdr:nvCxnSpPr>
        <xdr:cNvPr id="365" name="直線コネクタ 364">
          <a:extLst>
            <a:ext uri="{FF2B5EF4-FFF2-40B4-BE49-F238E27FC236}">
              <a16:creationId xmlns:a16="http://schemas.microsoft.com/office/drawing/2014/main" id="{00000000-0008-0000-0E00-00006D010000}"/>
            </a:ext>
          </a:extLst>
        </xdr:cNvPr>
        <xdr:cNvCxnSpPr/>
      </xdr:nvCxnSpPr>
      <xdr:spPr>
        <a:xfrm flipV="1">
          <a:off x="7713980" y="14209014"/>
          <a:ext cx="78232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84226</xdr:rowOff>
    </xdr:from>
    <xdr:to>
      <xdr:col>41</xdr:col>
      <xdr:colOff>101600</xdr:colOff>
      <xdr:row>85</xdr:row>
      <xdr:rowOff>14376</xdr:rowOff>
    </xdr:to>
    <xdr:sp macro="" textlink="">
      <xdr:nvSpPr>
        <xdr:cNvPr id="366" name="楕円 365">
          <a:extLst>
            <a:ext uri="{FF2B5EF4-FFF2-40B4-BE49-F238E27FC236}">
              <a16:creationId xmlns:a16="http://schemas.microsoft.com/office/drawing/2014/main" id="{00000000-0008-0000-0E00-00006E010000}"/>
            </a:ext>
          </a:extLst>
        </xdr:cNvPr>
        <xdr:cNvSpPr/>
      </xdr:nvSpPr>
      <xdr:spPr>
        <a:xfrm>
          <a:off x="6873240" y="141659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129539</xdr:rowOff>
    </xdr:from>
    <xdr:to>
      <xdr:col>45</xdr:col>
      <xdr:colOff>177800</xdr:colOff>
      <xdr:row>84</xdr:row>
      <xdr:rowOff>135026</xdr:rowOff>
    </xdr:to>
    <xdr:cxnSp macro="">
      <xdr:nvCxnSpPr>
        <xdr:cNvPr id="367" name="直線コネクタ 366">
          <a:extLst>
            <a:ext uri="{FF2B5EF4-FFF2-40B4-BE49-F238E27FC236}">
              <a16:creationId xmlns:a16="http://schemas.microsoft.com/office/drawing/2014/main" id="{00000000-0008-0000-0E00-00006F010000}"/>
            </a:ext>
          </a:extLst>
        </xdr:cNvPr>
        <xdr:cNvCxnSpPr/>
      </xdr:nvCxnSpPr>
      <xdr:spPr>
        <a:xfrm flipV="1">
          <a:off x="6924040" y="14211299"/>
          <a:ext cx="78994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81483</xdr:rowOff>
    </xdr:from>
    <xdr:to>
      <xdr:col>36</xdr:col>
      <xdr:colOff>165100</xdr:colOff>
      <xdr:row>85</xdr:row>
      <xdr:rowOff>11633</xdr:rowOff>
    </xdr:to>
    <xdr:sp macro="" textlink="">
      <xdr:nvSpPr>
        <xdr:cNvPr id="368" name="楕円 367">
          <a:extLst>
            <a:ext uri="{FF2B5EF4-FFF2-40B4-BE49-F238E27FC236}">
              <a16:creationId xmlns:a16="http://schemas.microsoft.com/office/drawing/2014/main" id="{00000000-0008-0000-0E00-000070010000}"/>
            </a:ext>
          </a:extLst>
        </xdr:cNvPr>
        <xdr:cNvSpPr/>
      </xdr:nvSpPr>
      <xdr:spPr>
        <a:xfrm>
          <a:off x="6098540" y="141632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132283</xdr:rowOff>
    </xdr:from>
    <xdr:to>
      <xdr:col>41</xdr:col>
      <xdr:colOff>50800</xdr:colOff>
      <xdr:row>84</xdr:row>
      <xdr:rowOff>135026</xdr:rowOff>
    </xdr:to>
    <xdr:cxnSp macro="">
      <xdr:nvCxnSpPr>
        <xdr:cNvPr id="369" name="直線コネクタ 368">
          <a:extLst>
            <a:ext uri="{FF2B5EF4-FFF2-40B4-BE49-F238E27FC236}">
              <a16:creationId xmlns:a16="http://schemas.microsoft.com/office/drawing/2014/main" id="{00000000-0008-0000-0E00-000071010000}"/>
            </a:ext>
          </a:extLst>
        </xdr:cNvPr>
        <xdr:cNvCxnSpPr/>
      </xdr:nvCxnSpPr>
      <xdr:spPr>
        <a:xfrm>
          <a:off x="6149340" y="14214043"/>
          <a:ext cx="7747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16019</xdr:rowOff>
    </xdr:from>
    <xdr:ext cx="469744" cy="259045"/>
    <xdr:sp macro="" textlink="">
      <xdr:nvSpPr>
        <xdr:cNvPr id="370" name="n_1aveValue【公営住宅】&#10;一人当たり面積">
          <a:extLst>
            <a:ext uri="{FF2B5EF4-FFF2-40B4-BE49-F238E27FC236}">
              <a16:creationId xmlns:a16="http://schemas.microsoft.com/office/drawing/2014/main" id="{00000000-0008-0000-0E00-000072010000}"/>
            </a:ext>
          </a:extLst>
        </xdr:cNvPr>
        <xdr:cNvSpPr txBox="1"/>
      </xdr:nvSpPr>
      <xdr:spPr>
        <a:xfrm>
          <a:off x="8271587" y="14265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24249</xdr:rowOff>
    </xdr:from>
    <xdr:ext cx="469744" cy="259045"/>
    <xdr:sp macro="" textlink="">
      <xdr:nvSpPr>
        <xdr:cNvPr id="371" name="n_2aveValue【公営住宅】&#10;一人当たり面積">
          <a:extLst>
            <a:ext uri="{FF2B5EF4-FFF2-40B4-BE49-F238E27FC236}">
              <a16:creationId xmlns:a16="http://schemas.microsoft.com/office/drawing/2014/main" id="{00000000-0008-0000-0E00-000073010000}"/>
            </a:ext>
          </a:extLst>
        </xdr:cNvPr>
        <xdr:cNvSpPr txBox="1"/>
      </xdr:nvSpPr>
      <xdr:spPr>
        <a:xfrm>
          <a:off x="7509587" y="14273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21048</xdr:rowOff>
    </xdr:from>
    <xdr:ext cx="469744" cy="259045"/>
    <xdr:sp macro="" textlink="">
      <xdr:nvSpPr>
        <xdr:cNvPr id="372" name="n_3aveValue【公営住宅】&#10;一人当たり面積">
          <a:extLst>
            <a:ext uri="{FF2B5EF4-FFF2-40B4-BE49-F238E27FC236}">
              <a16:creationId xmlns:a16="http://schemas.microsoft.com/office/drawing/2014/main" id="{00000000-0008-0000-0E00-000074010000}"/>
            </a:ext>
          </a:extLst>
        </xdr:cNvPr>
        <xdr:cNvSpPr txBox="1"/>
      </xdr:nvSpPr>
      <xdr:spPr>
        <a:xfrm>
          <a:off x="6712027" y="1427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22420</xdr:rowOff>
    </xdr:from>
    <xdr:ext cx="469744" cy="259045"/>
    <xdr:sp macro="" textlink="">
      <xdr:nvSpPr>
        <xdr:cNvPr id="373" name="n_4aveValue【公営住宅】&#10;一人当たり面積">
          <a:extLst>
            <a:ext uri="{FF2B5EF4-FFF2-40B4-BE49-F238E27FC236}">
              <a16:creationId xmlns:a16="http://schemas.microsoft.com/office/drawing/2014/main" id="{00000000-0008-0000-0E00-000075010000}"/>
            </a:ext>
          </a:extLst>
        </xdr:cNvPr>
        <xdr:cNvSpPr txBox="1"/>
      </xdr:nvSpPr>
      <xdr:spPr>
        <a:xfrm>
          <a:off x="5937327" y="14271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23131</xdr:rowOff>
    </xdr:from>
    <xdr:ext cx="469744" cy="259045"/>
    <xdr:sp macro="" textlink="">
      <xdr:nvSpPr>
        <xdr:cNvPr id="374" name="n_1mainValue【公営住宅】&#10;一人当たり面積">
          <a:extLst>
            <a:ext uri="{FF2B5EF4-FFF2-40B4-BE49-F238E27FC236}">
              <a16:creationId xmlns:a16="http://schemas.microsoft.com/office/drawing/2014/main" id="{00000000-0008-0000-0E00-000076010000}"/>
            </a:ext>
          </a:extLst>
        </xdr:cNvPr>
        <xdr:cNvSpPr txBox="1"/>
      </xdr:nvSpPr>
      <xdr:spPr>
        <a:xfrm>
          <a:off x="8271587" y="13937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25416</xdr:rowOff>
    </xdr:from>
    <xdr:ext cx="469744" cy="259045"/>
    <xdr:sp macro="" textlink="">
      <xdr:nvSpPr>
        <xdr:cNvPr id="375" name="n_2mainValue【公営住宅】&#10;一人当たり面積">
          <a:extLst>
            <a:ext uri="{FF2B5EF4-FFF2-40B4-BE49-F238E27FC236}">
              <a16:creationId xmlns:a16="http://schemas.microsoft.com/office/drawing/2014/main" id="{00000000-0008-0000-0E00-000077010000}"/>
            </a:ext>
          </a:extLst>
        </xdr:cNvPr>
        <xdr:cNvSpPr txBox="1"/>
      </xdr:nvSpPr>
      <xdr:spPr>
        <a:xfrm>
          <a:off x="7509587" y="13939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30903</xdr:rowOff>
    </xdr:from>
    <xdr:ext cx="469744" cy="259045"/>
    <xdr:sp macro="" textlink="">
      <xdr:nvSpPr>
        <xdr:cNvPr id="376" name="n_3mainValue【公営住宅】&#10;一人当たり面積">
          <a:extLst>
            <a:ext uri="{FF2B5EF4-FFF2-40B4-BE49-F238E27FC236}">
              <a16:creationId xmlns:a16="http://schemas.microsoft.com/office/drawing/2014/main" id="{00000000-0008-0000-0E00-000078010000}"/>
            </a:ext>
          </a:extLst>
        </xdr:cNvPr>
        <xdr:cNvSpPr txBox="1"/>
      </xdr:nvSpPr>
      <xdr:spPr>
        <a:xfrm>
          <a:off x="6712027" y="13945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28160</xdr:rowOff>
    </xdr:from>
    <xdr:ext cx="469744" cy="259045"/>
    <xdr:sp macro="" textlink="">
      <xdr:nvSpPr>
        <xdr:cNvPr id="377" name="n_4mainValue【公営住宅】&#10;一人当たり面積">
          <a:extLst>
            <a:ext uri="{FF2B5EF4-FFF2-40B4-BE49-F238E27FC236}">
              <a16:creationId xmlns:a16="http://schemas.microsoft.com/office/drawing/2014/main" id="{00000000-0008-0000-0E00-000079010000}"/>
            </a:ext>
          </a:extLst>
        </xdr:cNvPr>
        <xdr:cNvSpPr txBox="1"/>
      </xdr:nvSpPr>
      <xdr:spPr>
        <a:xfrm>
          <a:off x="5937327" y="13942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00000000-0008-0000-0E00-000082010000}"/>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00000000-0008-0000-0E00-000083010000}"/>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00000000-0008-0000-0E00-000084010000}"/>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9" name="直線コネクタ 388">
          <a:extLst>
            <a:ext uri="{FF2B5EF4-FFF2-40B4-BE49-F238E27FC236}">
              <a16:creationId xmlns:a16="http://schemas.microsoft.com/office/drawing/2014/main" id="{00000000-0008-0000-0E00-000085010000}"/>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0" name="テキスト ボックス 389">
          <a:extLst>
            <a:ext uri="{FF2B5EF4-FFF2-40B4-BE49-F238E27FC236}">
              <a16:creationId xmlns:a16="http://schemas.microsoft.com/office/drawing/2014/main" id="{00000000-0008-0000-0E00-000086010000}"/>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1" name="直線コネクタ 390">
          <a:extLst>
            <a:ext uri="{FF2B5EF4-FFF2-40B4-BE49-F238E27FC236}">
              <a16:creationId xmlns:a16="http://schemas.microsoft.com/office/drawing/2014/main" id="{00000000-0008-0000-0E00-000087010000}"/>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2" name="テキスト ボックス 391">
          <a:extLst>
            <a:ext uri="{FF2B5EF4-FFF2-40B4-BE49-F238E27FC236}">
              <a16:creationId xmlns:a16="http://schemas.microsoft.com/office/drawing/2014/main" id="{00000000-0008-0000-0E00-000088010000}"/>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3" name="直線コネクタ 392">
          <a:extLst>
            <a:ext uri="{FF2B5EF4-FFF2-40B4-BE49-F238E27FC236}">
              <a16:creationId xmlns:a16="http://schemas.microsoft.com/office/drawing/2014/main" id="{00000000-0008-0000-0E00-000089010000}"/>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4" name="テキスト ボックス 393">
          <a:extLst>
            <a:ext uri="{FF2B5EF4-FFF2-40B4-BE49-F238E27FC236}">
              <a16:creationId xmlns:a16="http://schemas.microsoft.com/office/drawing/2014/main" id="{00000000-0008-0000-0E00-00008A010000}"/>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5" name="直線コネクタ 394">
          <a:extLst>
            <a:ext uri="{FF2B5EF4-FFF2-40B4-BE49-F238E27FC236}">
              <a16:creationId xmlns:a16="http://schemas.microsoft.com/office/drawing/2014/main" id="{00000000-0008-0000-0E00-00008B010000}"/>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6" name="テキスト ボックス 395">
          <a:extLst>
            <a:ext uri="{FF2B5EF4-FFF2-40B4-BE49-F238E27FC236}">
              <a16:creationId xmlns:a16="http://schemas.microsoft.com/office/drawing/2014/main" id="{00000000-0008-0000-0E00-00008C010000}"/>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7" name="直線コネクタ 396">
          <a:extLst>
            <a:ext uri="{FF2B5EF4-FFF2-40B4-BE49-F238E27FC236}">
              <a16:creationId xmlns:a16="http://schemas.microsoft.com/office/drawing/2014/main" id="{00000000-0008-0000-0E00-00008D010000}"/>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8" name="テキスト ボックス 397">
          <a:extLst>
            <a:ext uri="{FF2B5EF4-FFF2-40B4-BE49-F238E27FC236}">
              <a16:creationId xmlns:a16="http://schemas.microsoft.com/office/drawing/2014/main" id="{00000000-0008-0000-0E00-00008E010000}"/>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00000000-0008-0000-0E00-00008F010000}"/>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0" name="テキスト ボックス 399">
          <a:extLst>
            <a:ext uri="{FF2B5EF4-FFF2-40B4-BE49-F238E27FC236}">
              <a16:creationId xmlns:a16="http://schemas.microsoft.com/office/drawing/2014/main" id="{00000000-0008-0000-0E00-000090010000}"/>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a:extLst>
            <a:ext uri="{FF2B5EF4-FFF2-40B4-BE49-F238E27FC236}">
              <a16:creationId xmlns:a16="http://schemas.microsoft.com/office/drawing/2014/main" id="{00000000-0008-0000-0E00-000091010000}"/>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74295</xdr:rowOff>
    </xdr:from>
    <xdr:to>
      <xdr:col>24</xdr:col>
      <xdr:colOff>62865</xdr:colOff>
      <xdr:row>108</xdr:row>
      <xdr:rowOff>152400</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flipV="1">
          <a:off x="4086225" y="17005935"/>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3" name="【港湾・漁港】&#10;有形固定資産減価償却率最小値テキスト">
          <a:extLst>
            <a:ext uri="{FF2B5EF4-FFF2-40B4-BE49-F238E27FC236}">
              <a16:creationId xmlns:a16="http://schemas.microsoft.com/office/drawing/2014/main" id="{00000000-0008-0000-0E00-000093010000}"/>
            </a:ext>
          </a:extLst>
        </xdr:cNvPr>
        <xdr:cNvSpPr txBox="1"/>
      </xdr:nvSpPr>
      <xdr:spPr>
        <a:xfrm>
          <a:off x="412496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402082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20972</xdr:rowOff>
    </xdr:from>
    <xdr:ext cx="405111" cy="259045"/>
    <xdr:sp macro="" textlink="">
      <xdr:nvSpPr>
        <xdr:cNvPr id="405" name="【港湾・漁港】&#10;有形固定資産減価償却率最大値テキスト">
          <a:extLst>
            <a:ext uri="{FF2B5EF4-FFF2-40B4-BE49-F238E27FC236}">
              <a16:creationId xmlns:a16="http://schemas.microsoft.com/office/drawing/2014/main" id="{00000000-0008-0000-0E00-000095010000}"/>
            </a:ext>
          </a:extLst>
        </xdr:cNvPr>
        <xdr:cNvSpPr txBox="1"/>
      </xdr:nvSpPr>
      <xdr:spPr>
        <a:xfrm>
          <a:off x="4124960" y="16784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74295</xdr:rowOff>
    </xdr:from>
    <xdr:to>
      <xdr:col>24</xdr:col>
      <xdr:colOff>152400</xdr:colOff>
      <xdr:row>101</xdr:row>
      <xdr:rowOff>74295</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4020820" y="170059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86377</xdr:rowOff>
    </xdr:from>
    <xdr:ext cx="405111" cy="259045"/>
    <xdr:sp macro="" textlink="">
      <xdr:nvSpPr>
        <xdr:cNvPr id="407" name="【港湾・漁港】&#10;有形固定資産減価償却率平均値テキスト">
          <a:extLst>
            <a:ext uri="{FF2B5EF4-FFF2-40B4-BE49-F238E27FC236}">
              <a16:creationId xmlns:a16="http://schemas.microsoft.com/office/drawing/2014/main" id="{00000000-0008-0000-0E00-000097010000}"/>
            </a:ext>
          </a:extLst>
        </xdr:cNvPr>
        <xdr:cNvSpPr txBox="1"/>
      </xdr:nvSpPr>
      <xdr:spPr>
        <a:xfrm>
          <a:off x="4124960" y="17353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63500</xdr:rowOff>
    </xdr:from>
    <xdr:to>
      <xdr:col>24</xdr:col>
      <xdr:colOff>114300</xdr:colOff>
      <xdr:row>104</xdr:row>
      <xdr:rowOff>165100</xdr:rowOff>
    </xdr:to>
    <xdr:sp macro="" textlink="">
      <xdr:nvSpPr>
        <xdr:cNvPr id="408" name="フローチャート: 判断 407">
          <a:extLst>
            <a:ext uri="{FF2B5EF4-FFF2-40B4-BE49-F238E27FC236}">
              <a16:creationId xmlns:a16="http://schemas.microsoft.com/office/drawing/2014/main" id="{00000000-0008-0000-0E00-000098010000}"/>
            </a:ext>
          </a:extLst>
        </xdr:cNvPr>
        <xdr:cNvSpPr/>
      </xdr:nvSpPr>
      <xdr:spPr>
        <a:xfrm>
          <a:off x="4036060" y="1749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36830</xdr:rowOff>
    </xdr:from>
    <xdr:to>
      <xdr:col>20</xdr:col>
      <xdr:colOff>38100</xdr:colOff>
      <xdr:row>104</xdr:row>
      <xdr:rowOff>138430</xdr:rowOff>
    </xdr:to>
    <xdr:sp macro="" textlink="">
      <xdr:nvSpPr>
        <xdr:cNvPr id="409" name="フローチャート: 判断 408">
          <a:extLst>
            <a:ext uri="{FF2B5EF4-FFF2-40B4-BE49-F238E27FC236}">
              <a16:creationId xmlns:a16="http://schemas.microsoft.com/office/drawing/2014/main" id="{00000000-0008-0000-0E00-000099010000}"/>
            </a:ext>
          </a:extLst>
        </xdr:cNvPr>
        <xdr:cNvSpPr/>
      </xdr:nvSpPr>
      <xdr:spPr>
        <a:xfrm>
          <a:off x="3312160" y="174713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59689</xdr:rowOff>
    </xdr:from>
    <xdr:to>
      <xdr:col>15</xdr:col>
      <xdr:colOff>101600</xdr:colOff>
      <xdr:row>104</xdr:row>
      <xdr:rowOff>161289</xdr:rowOff>
    </xdr:to>
    <xdr:sp macro="" textlink="">
      <xdr:nvSpPr>
        <xdr:cNvPr id="410" name="フローチャート: 判断 409">
          <a:extLst>
            <a:ext uri="{FF2B5EF4-FFF2-40B4-BE49-F238E27FC236}">
              <a16:creationId xmlns:a16="http://schemas.microsoft.com/office/drawing/2014/main" id="{00000000-0008-0000-0E00-00009A010000}"/>
            </a:ext>
          </a:extLst>
        </xdr:cNvPr>
        <xdr:cNvSpPr/>
      </xdr:nvSpPr>
      <xdr:spPr>
        <a:xfrm>
          <a:off x="2514600" y="1749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17780</xdr:rowOff>
    </xdr:from>
    <xdr:to>
      <xdr:col>10</xdr:col>
      <xdr:colOff>165100</xdr:colOff>
      <xdr:row>104</xdr:row>
      <xdr:rowOff>119380</xdr:rowOff>
    </xdr:to>
    <xdr:sp macro="" textlink="">
      <xdr:nvSpPr>
        <xdr:cNvPr id="411" name="フローチャート: 判断 410">
          <a:extLst>
            <a:ext uri="{FF2B5EF4-FFF2-40B4-BE49-F238E27FC236}">
              <a16:creationId xmlns:a16="http://schemas.microsoft.com/office/drawing/2014/main" id="{00000000-0008-0000-0E00-00009B010000}"/>
            </a:ext>
          </a:extLst>
        </xdr:cNvPr>
        <xdr:cNvSpPr/>
      </xdr:nvSpPr>
      <xdr:spPr>
        <a:xfrm>
          <a:off x="1739900" y="1745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8255</xdr:rowOff>
    </xdr:from>
    <xdr:to>
      <xdr:col>6</xdr:col>
      <xdr:colOff>38100</xdr:colOff>
      <xdr:row>104</xdr:row>
      <xdr:rowOff>109855</xdr:rowOff>
    </xdr:to>
    <xdr:sp macro="" textlink="">
      <xdr:nvSpPr>
        <xdr:cNvPr id="412" name="フローチャート: 判断 411">
          <a:extLst>
            <a:ext uri="{FF2B5EF4-FFF2-40B4-BE49-F238E27FC236}">
              <a16:creationId xmlns:a16="http://schemas.microsoft.com/office/drawing/2014/main" id="{00000000-0008-0000-0E00-00009C010000}"/>
            </a:ext>
          </a:extLst>
        </xdr:cNvPr>
        <xdr:cNvSpPr/>
      </xdr:nvSpPr>
      <xdr:spPr>
        <a:xfrm>
          <a:off x="965200" y="174428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143511</xdr:rowOff>
    </xdr:from>
    <xdr:to>
      <xdr:col>24</xdr:col>
      <xdr:colOff>114300</xdr:colOff>
      <xdr:row>105</xdr:row>
      <xdr:rowOff>73661</xdr:rowOff>
    </xdr:to>
    <xdr:sp macro="" textlink="">
      <xdr:nvSpPr>
        <xdr:cNvPr id="418" name="楕円 417">
          <a:extLst>
            <a:ext uri="{FF2B5EF4-FFF2-40B4-BE49-F238E27FC236}">
              <a16:creationId xmlns:a16="http://schemas.microsoft.com/office/drawing/2014/main" id="{00000000-0008-0000-0E00-0000A2010000}"/>
            </a:ext>
          </a:extLst>
        </xdr:cNvPr>
        <xdr:cNvSpPr/>
      </xdr:nvSpPr>
      <xdr:spPr>
        <a:xfrm>
          <a:off x="4036060" y="175780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121938</xdr:rowOff>
    </xdr:from>
    <xdr:ext cx="405111" cy="259045"/>
    <xdr:sp macro="" textlink="">
      <xdr:nvSpPr>
        <xdr:cNvPr id="419" name="【港湾・漁港】&#10;有形固定資産減価償却率該当値テキスト">
          <a:extLst>
            <a:ext uri="{FF2B5EF4-FFF2-40B4-BE49-F238E27FC236}">
              <a16:creationId xmlns:a16="http://schemas.microsoft.com/office/drawing/2014/main" id="{00000000-0008-0000-0E00-0000A3010000}"/>
            </a:ext>
          </a:extLst>
        </xdr:cNvPr>
        <xdr:cNvSpPr txBox="1"/>
      </xdr:nvSpPr>
      <xdr:spPr>
        <a:xfrm>
          <a:off x="4124960" y="17556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113030</xdr:rowOff>
    </xdr:from>
    <xdr:to>
      <xdr:col>20</xdr:col>
      <xdr:colOff>38100</xdr:colOff>
      <xdr:row>105</xdr:row>
      <xdr:rowOff>43180</xdr:rowOff>
    </xdr:to>
    <xdr:sp macro="" textlink="">
      <xdr:nvSpPr>
        <xdr:cNvPr id="420" name="楕円 419">
          <a:extLst>
            <a:ext uri="{FF2B5EF4-FFF2-40B4-BE49-F238E27FC236}">
              <a16:creationId xmlns:a16="http://schemas.microsoft.com/office/drawing/2014/main" id="{00000000-0008-0000-0E00-0000A4010000}"/>
            </a:ext>
          </a:extLst>
        </xdr:cNvPr>
        <xdr:cNvSpPr/>
      </xdr:nvSpPr>
      <xdr:spPr>
        <a:xfrm>
          <a:off x="3312160" y="175475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163830</xdr:rowOff>
    </xdr:from>
    <xdr:to>
      <xdr:col>24</xdr:col>
      <xdr:colOff>63500</xdr:colOff>
      <xdr:row>105</xdr:row>
      <xdr:rowOff>22861</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a:off x="3355340" y="17598390"/>
          <a:ext cx="731520" cy="26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84455</xdr:rowOff>
    </xdr:from>
    <xdr:to>
      <xdr:col>15</xdr:col>
      <xdr:colOff>101600</xdr:colOff>
      <xdr:row>105</xdr:row>
      <xdr:rowOff>14605</xdr:rowOff>
    </xdr:to>
    <xdr:sp macro="" textlink="">
      <xdr:nvSpPr>
        <xdr:cNvPr id="422" name="楕円 421">
          <a:extLst>
            <a:ext uri="{FF2B5EF4-FFF2-40B4-BE49-F238E27FC236}">
              <a16:creationId xmlns:a16="http://schemas.microsoft.com/office/drawing/2014/main" id="{00000000-0008-0000-0E00-0000A6010000}"/>
            </a:ext>
          </a:extLst>
        </xdr:cNvPr>
        <xdr:cNvSpPr/>
      </xdr:nvSpPr>
      <xdr:spPr>
        <a:xfrm>
          <a:off x="2514600" y="175190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135255</xdr:rowOff>
    </xdr:from>
    <xdr:to>
      <xdr:col>19</xdr:col>
      <xdr:colOff>177800</xdr:colOff>
      <xdr:row>104</xdr:row>
      <xdr:rowOff>163830</xdr:rowOff>
    </xdr:to>
    <xdr:cxnSp macro="">
      <xdr:nvCxnSpPr>
        <xdr:cNvPr id="423" name="直線コネクタ 422">
          <a:extLst>
            <a:ext uri="{FF2B5EF4-FFF2-40B4-BE49-F238E27FC236}">
              <a16:creationId xmlns:a16="http://schemas.microsoft.com/office/drawing/2014/main" id="{00000000-0008-0000-0E00-0000A7010000}"/>
            </a:ext>
          </a:extLst>
        </xdr:cNvPr>
        <xdr:cNvCxnSpPr/>
      </xdr:nvCxnSpPr>
      <xdr:spPr>
        <a:xfrm>
          <a:off x="2565400" y="17569815"/>
          <a:ext cx="78994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59689</xdr:rowOff>
    </xdr:from>
    <xdr:to>
      <xdr:col>10</xdr:col>
      <xdr:colOff>165100</xdr:colOff>
      <xdr:row>104</xdr:row>
      <xdr:rowOff>161289</xdr:rowOff>
    </xdr:to>
    <xdr:sp macro="" textlink="">
      <xdr:nvSpPr>
        <xdr:cNvPr id="424" name="楕円 423">
          <a:extLst>
            <a:ext uri="{FF2B5EF4-FFF2-40B4-BE49-F238E27FC236}">
              <a16:creationId xmlns:a16="http://schemas.microsoft.com/office/drawing/2014/main" id="{00000000-0008-0000-0E00-0000A8010000}"/>
            </a:ext>
          </a:extLst>
        </xdr:cNvPr>
        <xdr:cNvSpPr/>
      </xdr:nvSpPr>
      <xdr:spPr>
        <a:xfrm>
          <a:off x="1739900" y="1749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110489</xdr:rowOff>
    </xdr:from>
    <xdr:to>
      <xdr:col>15</xdr:col>
      <xdr:colOff>50800</xdr:colOff>
      <xdr:row>104</xdr:row>
      <xdr:rowOff>135255</xdr:rowOff>
    </xdr:to>
    <xdr:cxnSp macro="">
      <xdr:nvCxnSpPr>
        <xdr:cNvPr id="425" name="直線コネクタ 424">
          <a:extLst>
            <a:ext uri="{FF2B5EF4-FFF2-40B4-BE49-F238E27FC236}">
              <a16:creationId xmlns:a16="http://schemas.microsoft.com/office/drawing/2014/main" id="{00000000-0008-0000-0E00-0000A9010000}"/>
            </a:ext>
          </a:extLst>
        </xdr:cNvPr>
        <xdr:cNvCxnSpPr/>
      </xdr:nvCxnSpPr>
      <xdr:spPr>
        <a:xfrm>
          <a:off x="1790700" y="17545049"/>
          <a:ext cx="7747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120650</xdr:rowOff>
    </xdr:from>
    <xdr:to>
      <xdr:col>6</xdr:col>
      <xdr:colOff>38100</xdr:colOff>
      <xdr:row>105</xdr:row>
      <xdr:rowOff>50800</xdr:rowOff>
    </xdr:to>
    <xdr:sp macro="" textlink="">
      <xdr:nvSpPr>
        <xdr:cNvPr id="426" name="楕円 425">
          <a:extLst>
            <a:ext uri="{FF2B5EF4-FFF2-40B4-BE49-F238E27FC236}">
              <a16:creationId xmlns:a16="http://schemas.microsoft.com/office/drawing/2014/main" id="{00000000-0008-0000-0E00-0000AA010000}"/>
            </a:ext>
          </a:extLst>
        </xdr:cNvPr>
        <xdr:cNvSpPr/>
      </xdr:nvSpPr>
      <xdr:spPr>
        <a:xfrm>
          <a:off x="965200" y="175552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110489</xdr:rowOff>
    </xdr:from>
    <xdr:to>
      <xdr:col>10</xdr:col>
      <xdr:colOff>114300</xdr:colOff>
      <xdr:row>105</xdr:row>
      <xdr:rowOff>0</xdr:rowOff>
    </xdr:to>
    <xdr:cxnSp macro="">
      <xdr:nvCxnSpPr>
        <xdr:cNvPr id="427" name="直線コネクタ 426">
          <a:extLst>
            <a:ext uri="{FF2B5EF4-FFF2-40B4-BE49-F238E27FC236}">
              <a16:creationId xmlns:a16="http://schemas.microsoft.com/office/drawing/2014/main" id="{00000000-0008-0000-0E00-0000AB010000}"/>
            </a:ext>
          </a:extLst>
        </xdr:cNvPr>
        <xdr:cNvCxnSpPr/>
      </xdr:nvCxnSpPr>
      <xdr:spPr>
        <a:xfrm flipV="1">
          <a:off x="1008380" y="17545049"/>
          <a:ext cx="782320" cy="5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154957</xdr:rowOff>
    </xdr:from>
    <xdr:ext cx="405111" cy="259045"/>
    <xdr:sp macro="" textlink="">
      <xdr:nvSpPr>
        <xdr:cNvPr id="428" name="n_1aveValue【港湾・漁港】&#10;有形固定資産減価償却率">
          <a:extLst>
            <a:ext uri="{FF2B5EF4-FFF2-40B4-BE49-F238E27FC236}">
              <a16:creationId xmlns:a16="http://schemas.microsoft.com/office/drawing/2014/main" id="{00000000-0008-0000-0E00-0000AC010000}"/>
            </a:ext>
          </a:extLst>
        </xdr:cNvPr>
        <xdr:cNvSpPr txBox="1"/>
      </xdr:nvSpPr>
      <xdr:spPr>
        <a:xfrm>
          <a:off x="3170564" y="1725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6366</xdr:rowOff>
    </xdr:from>
    <xdr:ext cx="405111" cy="259045"/>
    <xdr:sp macro="" textlink="">
      <xdr:nvSpPr>
        <xdr:cNvPr id="429" name="n_2aveValue【港湾・漁港】&#10;有形固定資産減価償却率">
          <a:extLst>
            <a:ext uri="{FF2B5EF4-FFF2-40B4-BE49-F238E27FC236}">
              <a16:creationId xmlns:a16="http://schemas.microsoft.com/office/drawing/2014/main" id="{00000000-0008-0000-0E00-0000AD010000}"/>
            </a:ext>
          </a:extLst>
        </xdr:cNvPr>
        <xdr:cNvSpPr txBox="1"/>
      </xdr:nvSpPr>
      <xdr:spPr>
        <a:xfrm>
          <a:off x="2385704" y="17273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135907</xdr:rowOff>
    </xdr:from>
    <xdr:ext cx="405111" cy="259045"/>
    <xdr:sp macro="" textlink="">
      <xdr:nvSpPr>
        <xdr:cNvPr id="430" name="n_3aveValue【港湾・漁港】&#10;有形固定資産減価償却率">
          <a:extLst>
            <a:ext uri="{FF2B5EF4-FFF2-40B4-BE49-F238E27FC236}">
              <a16:creationId xmlns:a16="http://schemas.microsoft.com/office/drawing/2014/main" id="{00000000-0008-0000-0E00-0000AE010000}"/>
            </a:ext>
          </a:extLst>
        </xdr:cNvPr>
        <xdr:cNvSpPr txBox="1"/>
      </xdr:nvSpPr>
      <xdr:spPr>
        <a:xfrm>
          <a:off x="1611004" y="1723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126382</xdr:rowOff>
    </xdr:from>
    <xdr:ext cx="405111" cy="259045"/>
    <xdr:sp macro="" textlink="">
      <xdr:nvSpPr>
        <xdr:cNvPr id="431" name="n_4aveValue【港湾・漁港】&#10;有形固定資産減価償却率">
          <a:extLst>
            <a:ext uri="{FF2B5EF4-FFF2-40B4-BE49-F238E27FC236}">
              <a16:creationId xmlns:a16="http://schemas.microsoft.com/office/drawing/2014/main" id="{00000000-0008-0000-0E00-0000AF010000}"/>
            </a:ext>
          </a:extLst>
        </xdr:cNvPr>
        <xdr:cNvSpPr txBox="1"/>
      </xdr:nvSpPr>
      <xdr:spPr>
        <a:xfrm>
          <a:off x="836304" y="1722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34307</xdr:rowOff>
    </xdr:from>
    <xdr:ext cx="405111" cy="259045"/>
    <xdr:sp macro="" textlink="">
      <xdr:nvSpPr>
        <xdr:cNvPr id="432" name="n_1mainValue【港湾・漁港】&#10;有形固定資産減価償却率">
          <a:extLst>
            <a:ext uri="{FF2B5EF4-FFF2-40B4-BE49-F238E27FC236}">
              <a16:creationId xmlns:a16="http://schemas.microsoft.com/office/drawing/2014/main" id="{00000000-0008-0000-0E00-0000B0010000}"/>
            </a:ext>
          </a:extLst>
        </xdr:cNvPr>
        <xdr:cNvSpPr txBox="1"/>
      </xdr:nvSpPr>
      <xdr:spPr>
        <a:xfrm>
          <a:off x="3170564" y="17636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5732</xdr:rowOff>
    </xdr:from>
    <xdr:ext cx="405111" cy="259045"/>
    <xdr:sp macro="" textlink="">
      <xdr:nvSpPr>
        <xdr:cNvPr id="433" name="n_2mainValue【港湾・漁港】&#10;有形固定資産減価償却率">
          <a:extLst>
            <a:ext uri="{FF2B5EF4-FFF2-40B4-BE49-F238E27FC236}">
              <a16:creationId xmlns:a16="http://schemas.microsoft.com/office/drawing/2014/main" id="{00000000-0008-0000-0E00-0000B1010000}"/>
            </a:ext>
          </a:extLst>
        </xdr:cNvPr>
        <xdr:cNvSpPr txBox="1"/>
      </xdr:nvSpPr>
      <xdr:spPr>
        <a:xfrm>
          <a:off x="2385704" y="17607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152416</xdr:rowOff>
    </xdr:from>
    <xdr:ext cx="405111" cy="259045"/>
    <xdr:sp macro="" textlink="">
      <xdr:nvSpPr>
        <xdr:cNvPr id="434" name="n_3mainValue【港湾・漁港】&#10;有形固定資産減価償却率">
          <a:extLst>
            <a:ext uri="{FF2B5EF4-FFF2-40B4-BE49-F238E27FC236}">
              <a16:creationId xmlns:a16="http://schemas.microsoft.com/office/drawing/2014/main" id="{00000000-0008-0000-0E00-0000B2010000}"/>
            </a:ext>
          </a:extLst>
        </xdr:cNvPr>
        <xdr:cNvSpPr txBox="1"/>
      </xdr:nvSpPr>
      <xdr:spPr>
        <a:xfrm>
          <a:off x="1611004" y="17586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41927</xdr:rowOff>
    </xdr:from>
    <xdr:ext cx="405111" cy="259045"/>
    <xdr:sp macro="" textlink="">
      <xdr:nvSpPr>
        <xdr:cNvPr id="435" name="n_4mainValue【港湾・漁港】&#10;有形固定資産減価償却率">
          <a:extLst>
            <a:ext uri="{FF2B5EF4-FFF2-40B4-BE49-F238E27FC236}">
              <a16:creationId xmlns:a16="http://schemas.microsoft.com/office/drawing/2014/main" id="{00000000-0008-0000-0E00-0000B3010000}"/>
            </a:ext>
          </a:extLst>
        </xdr:cNvPr>
        <xdr:cNvSpPr txBox="1"/>
      </xdr:nvSpPr>
      <xdr:spPr>
        <a:xfrm>
          <a:off x="836304" y="1764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00000000-0008-0000-0E00-0000B4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00000000-0008-0000-0E00-0000B5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00000000-0008-0000-0E00-0000B6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00000000-0008-0000-0E00-0000B7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00000000-0008-0000-0E00-0000B8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00000000-0008-0000-0E00-0000B9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00000000-0008-0000-0E00-0000BA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00000000-0008-0000-0E00-0000BB010000}"/>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00000000-0008-0000-0E00-0000BC010000}"/>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00000000-0008-0000-0E00-0000BD010000}"/>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6" name="直線コネクタ 445">
          <a:extLst>
            <a:ext uri="{FF2B5EF4-FFF2-40B4-BE49-F238E27FC236}">
              <a16:creationId xmlns:a16="http://schemas.microsoft.com/office/drawing/2014/main" id="{00000000-0008-0000-0E00-0000BE010000}"/>
            </a:ext>
          </a:extLst>
        </xdr:cNvPr>
        <xdr:cNvCxnSpPr/>
      </xdr:nvCxnSpPr>
      <xdr:spPr>
        <a:xfrm>
          <a:off x="5826760" y="1830813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7" name="テキスト ボックス 446">
          <a:extLst>
            <a:ext uri="{FF2B5EF4-FFF2-40B4-BE49-F238E27FC236}">
              <a16:creationId xmlns:a16="http://schemas.microsoft.com/office/drawing/2014/main" id="{00000000-0008-0000-0E00-0000BF010000}"/>
            </a:ext>
          </a:extLst>
        </xdr:cNvPr>
        <xdr:cNvSpPr txBox="1"/>
      </xdr:nvSpPr>
      <xdr:spPr>
        <a:xfrm>
          <a:off x="5600834" y="1816972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8" name="直線コネクタ 447">
          <a:extLst>
            <a:ext uri="{FF2B5EF4-FFF2-40B4-BE49-F238E27FC236}">
              <a16:creationId xmlns:a16="http://schemas.microsoft.com/office/drawing/2014/main" id="{00000000-0008-0000-0E00-0000C0010000}"/>
            </a:ext>
          </a:extLst>
        </xdr:cNvPr>
        <xdr:cNvCxnSpPr/>
      </xdr:nvCxnSpPr>
      <xdr:spPr>
        <a:xfrm>
          <a:off x="5826760" y="1798918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49" name="テキスト ボックス 448">
          <a:extLst>
            <a:ext uri="{FF2B5EF4-FFF2-40B4-BE49-F238E27FC236}">
              <a16:creationId xmlns:a16="http://schemas.microsoft.com/office/drawing/2014/main" id="{00000000-0008-0000-0E00-0000C1010000}"/>
            </a:ext>
          </a:extLst>
        </xdr:cNvPr>
        <xdr:cNvSpPr txBox="1"/>
      </xdr:nvSpPr>
      <xdr:spPr>
        <a:xfrm>
          <a:off x="5299921" y="1785077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0" name="直線コネクタ 449">
          <a:extLst>
            <a:ext uri="{FF2B5EF4-FFF2-40B4-BE49-F238E27FC236}">
              <a16:creationId xmlns:a16="http://schemas.microsoft.com/office/drawing/2014/main" id="{00000000-0008-0000-0E00-0000C2010000}"/>
            </a:ext>
          </a:extLst>
        </xdr:cNvPr>
        <xdr:cNvCxnSpPr/>
      </xdr:nvCxnSpPr>
      <xdr:spPr>
        <a:xfrm>
          <a:off x="5826760" y="1767023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1" name="テキスト ボックス 450">
          <a:extLst>
            <a:ext uri="{FF2B5EF4-FFF2-40B4-BE49-F238E27FC236}">
              <a16:creationId xmlns:a16="http://schemas.microsoft.com/office/drawing/2014/main" id="{00000000-0008-0000-0E00-0000C3010000}"/>
            </a:ext>
          </a:extLst>
        </xdr:cNvPr>
        <xdr:cNvSpPr txBox="1"/>
      </xdr:nvSpPr>
      <xdr:spPr>
        <a:xfrm>
          <a:off x="5299921" y="1753182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2" name="直線コネクタ 451">
          <a:extLst>
            <a:ext uri="{FF2B5EF4-FFF2-40B4-BE49-F238E27FC236}">
              <a16:creationId xmlns:a16="http://schemas.microsoft.com/office/drawing/2014/main" id="{00000000-0008-0000-0E00-0000C4010000}"/>
            </a:ext>
          </a:extLst>
        </xdr:cNvPr>
        <xdr:cNvCxnSpPr/>
      </xdr:nvCxnSpPr>
      <xdr:spPr>
        <a:xfrm>
          <a:off x="5826760" y="1735128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3" name="テキスト ボックス 452">
          <a:extLst>
            <a:ext uri="{FF2B5EF4-FFF2-40B4-BE49-F238E27FC236}">
              <a16:creationId xmlns:a16="http://schemas.microsoft.com/office/drawing/2014/main" id="{00000000-0008-0000-0E00-0000C5010000}"/>
            </a:ext>
          </a:extLst>
        </xdr:cNvPr>
        <xdr:cNvSpPr txBox="1"/>
      </xdr:nvSpPr>
      <xdr:spPr>
        <a:xfrm>
          <a:off x="5299921" y="1721287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a:off x="5826760" y="1703233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129920</xdr:rowOff>
    </xdr:from>
    <xdr:ext cx="685572" cy="259045"/>
    <xdr:sp macro="" textlink="">
      <xdr:nvSpPr>
        <xdr:cNvPr id="455" name="テキスト ボックス 454">
          <a:extLst>
            <a:ext uri="{FF2B5EF4-FFF2-40B4-BE49-F238E27FC236}">
              <a16:creationId xmlns:a16="http://schemas.microsoft.com/office/drawing/2014/main" id="{00000000-0008-0000-0E00-0000C7010000}"/>
            </a:ext>
          </a:extLst>
        </xdr:cNvPr>
        <xdr:cNvSpPr txBox="1"/>
      </xdr:nvSpPr>
      <xdr:spPr>
        <a:xfrm>
          <a:off x="5209768" y="1689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6" name="直線コネクタ 455">
          <a:extLst>
            <a:ext uri="{FF2B5EF4-FFF2-40B4-BE49-F238E27FC236}">
              <a16:creationId xmlns:a16="http://schemas.microsoft.com/office/drawing/2014/main" id="{00000000-0008-0000-0E00-0000C8010000}"/>
            </a:ext>
          </a:extLst>
        </xdr:cNvPr>
        <xdr:cNvCxnSpPr/>
      </xdr:nvCxnSpPr>
      <xdr:spPr>
        <a:xfrm>
          <a:off x="5826760" y="1671338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98</xdr:row>
      <xdr:rowOff>146248</xdr:rowOff>
    </xdr:from>
    <xdr:ext cx="685572" cy="259045"/>
    <xdr:sp macro="" textlink="">
      <xdr:nvSpPr>
        <xdr:cNvPr id="457" name="テキスト ボックス 456">
          <a:extLst>
            <a:ext uri="{FF2B5EF4-FFF2-40B4-BE49-F238E27FC236}">
              <a16:creationId xmlns:a16="http://schemas.microsoft.com/office/drawing/2014/main" id="{00000000-0008-0000-0E00-0000C9010000}"/>
            </a:ext>
          </a:extLst>
        </xdr:cNvPr>
        <xdr:cNvSpPr txBox="1"/>
      </xdr:nvSpPr>
      <xdr:spPr>
        <a:xfrm>
          <a:off x="5209768" y="1657496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9" name="テキスト ボックス 458">
          <a:extLst>
            <a:ext uri="{FF2B5EF4-FFF2-40B4-BE49-F238E27FC236}">
              <a16:creationId xmlns:a16="http://schemas.microsoft.com/office/drawing/2014/main" id="{00000000-0008-0000-0E00-0000CB010000}"/>
            </a:ext>
          </a:extLst>
        </xdr:cNvPr>
        <xdr:cNvSpPr txBox="1"/>
      </xdr:nvSpPr>
      <xdr:spPr>
        <a:xfrm>
          <a:off x="5209768" y="162560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港湾・漁港】&#10;一人当たり有形固定資産（償却資産）額グラフ枠">
          <a:extLst>
            <a:ext uri="{FF2B5EF4-FFF2-40B4-BE49-F238E27FC236}">
              <a16:creationId xmlns:a16="http://schemas.microsoft.com/office/drawing/2014/main" id="{00000000-0008-0000-0E00-0000CC010000}"/>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148837</xdr:rowOff>
    </xdr:from>
    <xdr:to>
      <xdr:col>54</xdr:col>
      <xdr:colOff>189865</xdr:colOff>
      <xdr:row>109</xdr:row>
      <xdr:rowOff>35379</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flipV="1">
          <a:off x="9219565" y="16912837"/>
          <a:ext cx="0" cy="139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39206</xdr:rowOff>
    </xdr:from>
    <xdr:ext cx="249299" cy="259045"/>
    <xdr:sp macro="" textlink="">
      <xdr:nvSpPr>
        <xdr:cNvPr id="462" name="【港湾・漁港】&#10;一人当たり有形固定資産（償却資産）額最小値テキスト">
          <a:extLst>
            <a:ext uri="{FF2B5EF4-FFF2-40B4-BE49-F238E27FC236}">
              <a16:creationId xmlns:a16="http://schemas.microsoft.com/office/drawing/2014/main" id="{00000000-0008-0000-0E00-0000CE010000}"/>
            </a:ext>
          </a:extLst>
        </xdr:cNvPr>
        <xdr:cNvSpPr txBox="1"/>
      </xdr:nvSpPr>
      <xdr:spPr>
        <a:xfrm>
          <a:off x="9258300" y="183119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35379</xdr:rowOff>
    </xdr:from>
    <xdr:to>
      <xdr:col>55</xdr:col>
      <xdr:colOff>88900</xdr:colOff>
      <xdr:row>109</xdr:row>
      <xdr:rowOff>35379</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a:off x="915416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95514</xdr:rowOff>
    </xdr:from>
    <xdr:ext cx="690189" cy="259045"/>
    <xdr:sp macro="" textlink="">
      <xdr:nvSpPr>
        <xdr:cNvPr id="464" name="【港湾・漁港】&#10;一人当たり有形固定資産（償却資産）額最大値テキスト">
          <a:extLst>
            <a:ext uri="{FF2B5EF4-FFF2-40B4-BE49-F238E27FC236}">
              <a16:creationId xmlns:a16="http://schemas.microsoft.com/office/drawing/2014/main" id="{00000000-0008-0000-0E00-0000D0010000}"/>
            </a:ext>
          </a:extLst>
        </xdr:cNvPr>
        <xdr:cNvSpPr txBox="1"/>
      </xdr:nvSpPr>
      <xdr:spPr>
        <a:xfrm>
          <a:off x="9258300" y="166918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1,313,273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148837</xdr:rowOff>
    </xdr:from>
    <xdr:to>
      <xdr:col>55</xdr:col>
      <xdr:colOff>88900</xdr:colOff>
      <xdr:row>100</xdr:row>
      <xdr:rowOff>148837</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a:off x="9154160" y="169128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91504</xdr:rowOff>
    </xdr:from>
    <xdr:ext cx="599010" cy="259045"/>
    <xdr:sp macro="" textlink="">
      <xdr:nvSpPr>
        <xdr:cNvPr id="466" name="【港湾・漁港】&#10;一人当たり有形固定資産（償却資産）額平均値テキスト">
          <a:extLst>
            <a:ext uri="{FF2B5EF4-FFF2-40B4-BE49-F238E27FC236}">
              <a16:creationId xmlns:a16="http://schemas.microsoft.com/office/drawing/2014/main" id="{00000000-0008-0000-0E00-0000D2010000}"/>
            </a:ext>
          </a:extLst>
        </xdr:cNvPr>
        <xdr:cNvSpPr txBox="1"/>
      </xdr:nvSpPr>
      <xdr:spPr>
        <a:xfrm>
          <a:off x="9258300" y="180289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113077</xdr:rowOff>
    </xdr:from>
    <xdr:to>
      <xdr:col>55</xdr:col>
      <xdr:colOff>50800</xdr:colOff>
      <xdr:row>108</xdr:row>
      <xdr:rowOff>43227</xdr:rowOff>
    </xdr:to>
    <xdr:sp macro="" textlink="">
      <xdr:nvSpPr>
        <xdr:cNvPr id="467" name="フローチャート: 判断 466">
          <a:extLst>
            <a:ext uri="{FF2B5EF4-FFF2-40B4-BE49-F238E27FC236}">
              <a16:creationId xmlns:a16="http://schemas.microsoft.com/office/drawing/2014/main" id="{00000000-0008-0000-0E00-0000D3010000}"/>
            </a:ext>
          </a:extLst>
        </xdr:cNvPr>
        <xdr:cNvSpPr/>
      </xdr:nvSpPr>
      <xdr:spPr>
        <a:xfrm>
          <a:off x="9192260" y="1805055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124789</xdr:rowOff>
    </xdr:from>
    <xdr:to>
      <xdr:col>50</xdr:col>
      <xdr:colOff>165100</xdr:colOff>
      <xdr:row>108</xdr:row>
      <xdr:rowOff>54939</xdr:rowOff>
    </xdr:to>
    <xdr:sp macro="" textlink="">
      <xdr:nvSpPr>
        <xdr:cNvPr id="468" name="フローチャート: 判断 467">
          <a:extLst>
            <a:ext uri="{FF2B5EF4-FFF2-40B4-BE49-F238E27FC236}">
              <a16:creationId xmlns:a16="http://schemas.microsoft.com/office/drawing/2014/main" id="{00000000-0008-0000-0E00-0000D4010000}"/>
            </a:ext>
          </a:extLst>
        </xdr:cNvPr>
        <xdr:cNvSpPr/>
      </xdr:nvSpPr>
      <xdr:spPr>
        <a:xfrm>
          <a:off x="8445500" y="180622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44695</xdr:rowOff>
    </xdr:from>
    <xdr:to>
      <xdr:col>46</xdr:col>
      <xdr:colOff>38100</xdr:colOff>
      <xdr:row>108</xdr:row>
      <xdr:rowOff>146295</xdr:rowOff>
    </xdr:to>
    <xdr:sp macro="" textlink="">
      <xdr:nvSpPr>
        <xdr:cNvPr id="469" name="フローチャート: 判断 468">
          <a:extLst>
            <a:ext uri="{FF2B5EF4-FFF2-40B4-BE49-F238E27FC236}">
              <a16:creationId xmlns:a16="http://schemas.microsoft.com/office/drawing/2014/main" id="{00000000-0008-0000-0E00-0000D5010000}"/>
            </a:ext>
          </a:extLst>
        </xdr:cNvPr>
        <xdr:cNvSpPr/>
      </xdr:nvSpPr>
      <xdr:spPr>
        <a:xfrm>
          <a:off x="7670800" y="181498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39001</xdr:rowOff>
    </xdr:from>
    <xdr:to>
      <xdr:col>41</xdr:col>
      <xdr:colOff>101600</xdr:colOff>
      <xdr:row>108</xdr:row>
      <xdr:rowOff>140601</xdr:rowOff>
    </xdr:to>
    <xdr:sp macro="" textlink="">
      <xdr:nvSpPr>
        <xdr:cNvPr id="470" name="フローチャート: 判断 469">
          <a:extLst>
            <a:ext uri="{FF2B5EF4-FFF2-40B4-BE49-F238E27FC236}">
              <a16:creationId xmlns:a16="http://schemas.microsoft.com/office/drawing/2014/main" id="{00000000-0008-0000-0E00-0000D6010000}"/>
            </a:ext>
          </a:extLst>
        </xdr:cNvPr>
        <xdr:cNvSpPr/>
      </xdr:nvSpPr>
      <xdr:spPr>
        <a:xfrm>
          <a:off x="6873240" y="1814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45785</xdr:rowOff>
    </xdr:from>
    <xdr:to>
      <xdr:col>36</xdr:col>
      <xdr:colOff>165100</xdr:colOff>
      <xdr:row>108</xdr:row>
      <xdr:rowOff>147385</xdr:rowOff>
    </xdr:to>
    <xdr:sp macro="" textlink="">
      <xdr:nvSpPr>
        <xdr:cNvPr id="471" name="フローチャート: 判断 470">
          <a:extLst>
            <a:ext uri="{FF2B5EF4-FFF2-40B4-BE49-F238E27FC236}">
              <a16:creationId xmlns:a16="http://schemas.microsoft.com/office/drawing/2014/main" id="{00000000-0008-0000-0E00-0000D7010000}"/>
            </a:ext>
          </a:extLst>
        </xdr:cNvPr>
        <xdr:cNvSpPr/>
      </xdr:nvSpPr>
      <xdr:spPr>
        <a:xfrm>
          <a:off x="6098540" y="1815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E00-0000D9010000}"/>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E00-0000DB010000}"/>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E00-0000DC010000}"/>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55731</xdr:rowOff>
    </xdr:from>
    <xdr:to>
      <xdr:col>55</xdr:col>
      <xdr:colOff>50800</xdr:colOff>
      <xdr:row>107</xdr:row>
      <xdr:rowOff>157331</xdr:rowOff>
    </xdr:to>
    <xdr:sp macro="" textlink="">
      <xdr:nvSpPr>
        <xdr:cNvPr id="477" name="楕円 476">
          <a:extLst>
            <a:ext uri="{FF2B5EF4-FFF2-40B4-BE49-F238E27FC236}">
              <a16:creationId xmlns:a16="http://schemas.microsoft.com/office/drawing/2014/main" id="{00000000-0008-0000-0E00-0000DD010000}"/>
            </a:ext>
          </a:extLst>
        </xdr:cNvPr>
        <xdr:cNvSpPr/>
      </xdr:nvSpPr>
      <xdr:spPr>
        <a:xfrm>
          <a:off x="9192260" y="1799321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78608</xdr:rowOff>
    </xdr:from>
    <xdr:ext cx="599010" cy="259045"/>
    <xdr:sp macro="" textlink="">
      <xdr:nvSpPr>
        <xdr:cNvPr id="478" name="【港湾・漁港】&#10;一人当たり有形固定資産（償却資産）額該当値テキスト">
          <a:extLst>
            <a:ext uri="{FF2B5EF4-FFF2-40B4-BE49-F238E27FC236}">
              <a16:creationId xmlns:a16="http://schemas.microsoft.com/office/drawing/2014/main" id="{00000000-0008-0000-0E00-0000DE010000}"/>
            </a:ext>
          </a:extLst>
        </xdr:cNvPr>
        <xdr:cNvSpPr txBox="1"/>
      </xdr:nvSpPr>
      <xdr:spPr>
        <a:xfrm>
          <a:off x="9258300" y="17848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61086</xdr:rowOff>
    </xdr:from>
    <xdr:to>
      <xdr:col>50</xdr:col>
      <xdr:colOff>165100</xdr:colOff>
      <xdr:row>107</xdr:row>
      <xdr:rowOff>162686</xdr:rowOff>
    </xdr:to>
    <xdr:sp macro="" textlink="">
      <xdr:nvSpPr>
        <xdr:cNvPr id="479" name="楕円 478">
          <a:extLst>
            <a:ext uri="{FF2B5EF4-FFF2-40B4-BE49-F238E27FC236}">
              <a16:creationId xmlns:a16="http://schemas.microsoft.com/office/drawing/2014/main" id="{00000000-0008-0000-0E00-0000DF010000}"/>
            </a:ext>
          </a:extLst>
        </xdr:cNvPr>
        <xdr:cNvSpPr/>
      </xdr:nvSpPr>
      <xdr:spPr>
        <a:xfrm>
          <a:off x="8445500" y="1799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106531</xdr:rowOff>
    </xdr:from>
    <xdr:to>
      <xdr:col>55</xdr:col>
      <xdr:colOff>0</xdr:colOff>
      <xdr:row>107</xdr:row>
      <xdr:rowOff>111886</xdr:rowOff>
    </xdr:to>
    <xdr:cxnSp macro="">
      <xdr:nvCxnSpPr>
        <xdr:cNvPr id="480" name="直線コネクタ 479">
          <a:extLst>
            <a:ext uri="{FF2B5EF4-FFF2-40B4-BE49-F238E27FC236}">
              <a16:creationId xmlns:a16="http://schemas.microsoft.com/office/drawing/2014/main" id="{00000000-0008-0000-0E00-0000E0010000}"/>
            </a:ext>
          </a:extLst>
        </xdr:cNvPr>
        <xdr:cNvCxnSpPr/>
      </xdr:nvCxnSpPr>
      <xdr:spPr>
        <a:xfrm flipV="1">
          <a:off x="8496300" y="18044011"/>
          <a:ext cx="723900" cy="5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65677</xdr:rowOff>
    </xdr:from>
    <xdr:to>
      <xdr:col>46</xdr:col>
      <xdr:colOff>38100</xdr:colOff>
      <xdr:row>107</xdr:row>
      <xdr:rowOff>167277</xdr:rowOff>
    </xdr:to>
    <xdr:sp macro="" textlink="">
      <xdr:nvSpPr>
        <xdr:cNvPr id="481" name="楕円 480">
          <a:extLst>
            <a:ext uri="{FF2B5EF4-FFF2-40B4-BE49-F238E27FC236}">
              <a16:creationId xmlns:a16="http://schemas.microsoft.com/office/drawing/2014/main" id="{00000000-0008-0000-0E00-0000E1010000}"/>
            </a:ext>
          </a:extLst>
        </xdr:cNvPr>
        <xdr:cNvSpPr/>
      </xdr:nvSpPr>
      <xdr:spPr>
        <a:xfrm>
          <a:off x="7670800" y="1800315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111886</xdr:rowOff>
    </xdr:from>
    <xdr:to>
      <xdr:col>50</xdr:col>
      <xdr:colOff>114300</xdr:colOff>
      <xdr:row>107</xdr:row>
      <xdr:rowOff>116477</xdr:rowOff>
    </xdr:to>
    <xdr:cxnSp macro="">
      <xdr:nvCxnSpPr>
        <xdr:cNvPr id="482" name="直線コネクタ 481">
          <a:extLst>
            <a:ext uri="{FF2B5EF4-FFF2-40B4-BE49-F238E27FC236}">
              <a16:creationId xmlns:a16="http://schemas.microsoft.com/office/drawing/2014/main" id="{00000000-0008-0000-0E00-0000E2010000}"/>
            </a:ext>
          </a:extLst>
        </xdr:cNvPr>
        <xdr:cNvCxnSpPr/>
      </xdr:nvCxnSpPr>
      <xdr:spPr>
        <a:xfrm flipV="1">
          <a:off x="7713980" y="18049366"/>
          <a:ext cx="782320" cy="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70954</xdr:rowOff>
    </xdr:from>
    <xdr:to>
      <xdr:col>41</xdr:col>
      <xdr:colOff>101600</xdr:colOff>
      <xdr:row>108</xdr:row>
      <xdr:rowOff>1104</xdr:rowOff>
    </xdr:to>
    <xdr:sp macro="" textlink="">
      <xdr:nvSpPr>
        <xdr:cNvPr id="483" name="楕円 482">
          <a:extLst>
            <a:ext uri="{FF2B5EF4-FFF2-40B4-BE49-F238E27FC236}">
              <a16:creationId xmlns:a16="http://schemas.microsoft.com/office/drawing/2014/main" id="{00000000-0008-0000-0E00-0000E3010000}"/>
            </a:ext>
          </a:extLst>
        </xdr:cNvPr>
        <xdr:cNvSpPr/>
      </xdr:nvSpPr>
      <xdr:spPr>
        <a:xfrm>
          <a:off x="6873240" y="180084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116477</xdr:rowOff>
    </xdr:from>
    <xdr:to>
      <xdr:col>45</xdr:col>
      <xdr:colOff>177800</xdr:colOff>
      <xdr:row>107</xdr:row>
      <xdr:rowOff>121754</xdr:rowOff>
    </xdr:to>
    <xdr:cxnSp macro="">
      <xdr:nvCxnSpPr>
        <xdr:cNvPr id="484" name="直線コネクタ 483">
          <a:extLst>
            <a:ext uri="{FF2B5EF4-FFF2-40B4-BE49-F238E27FC236}">
              <a16:creationId xmlns:a16="http://schemas.microsoft.com/office/drawing/2014/main" id="{00000000-0008-0000-0E00-0000E4010000}"/>
            </a:ext>
          </a:extLst>
        </xdr:cNvPr>
        <xdr:cNvCxnSpPr/>
      </xdr:nvCxnSpPr>
      <xdr:spPr>
        <a:xfrm flipV="1">
          <a:off x="6924040" y="18053957"/>
          <a:ext cx="789940" cy="5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29308</xdr:rowOff>
    </xdr:from>
    <xdr:to>
      <xdr:col>36</xdr:col>
      <xdr:colOff>165100</xdr:colOff>
      <xdr:row>107</xdr:row>
      <xdr:rowOff>130908</xdr:rowOff>
    </xdr:to>
    <xdr:sp macro="" textlink="">
      <xdr:nvSpPr>
        <xdr:cNvPr id="485" name="楕円 484">
          <a:extLst>
            <a:ext uri="{FF2B5EF4-FFF2-40B4-BE49-F238E27FC236}">
              <a16:creationId xmlns:a16="http://schemas.microsoft.com/office/drawing/2014/main" id="{00000000-0008-0000-0E00-0000E5010000}"/>
            </a:ext>
          </a:extLst>
        </xdr:cNvPr>
        <xdr:cNvSpPr/>
      </xdr:nvSpPr>
      <xdr:spPr>
        <a:xfrm>
          <a:off x="6098540" y="1796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80108</xdr:rowOff>
    </xdr:from>
    <xdr:to>
      <xdr:col>41</xdr:col>
      <xdr:colOff>50800</xdr:colOff>
      <xdr:row>107</xdr:row>
      <xdr:rowOff>121754</xdr:rowOff>
    </xdr:to>
    <xdr:cxnSp macro="">
      <xdr:nvCxnSpPr>
        <xdr:cNvPr id="486" name="直線コネクタ 485">
          <a:extLst>
            <a:ext uri="{FF2B5EF4-FFF2-40B4-BE49-F238E27FC236}">
              <a16:creationId xmlns:a16="http://schemas.microsoft.com/office/drawing/2014/main" id="{00000000-0008-0000-0E00-0000E6010000}"/>
            </a:ext>
          </a:extLst>
        </xdr:cNvPr>
        <xdr:cNvCxnSpPr/>
      </xdr:nvCxnSpPr>
      <xdr:spPr>
        <a:xfrm>
          <a:off x="6149340" y="18017588"/>
          <a:ext cx="774700" cy="4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108</xdr:row>
      <xdr:rowOff>46066</xdr:rowOff>
    </xdr:from>
    <xdr:ext cx="599010" cy="259045"/>
    <xdr:sp macro="" textlink="">
      <xdr:nvSpPr>
        <xdr:cNvPr id="487" name="n_1aveValue【港湾・漁港】&#10;一人当たり有形固定資産（償却資産）額">
          <a:extLst>
            <a:ext uri="{FF2B5EF4-FFF2-40B4-BE49-F238E27FC236}">
              <a16:creationId xmlns:a16="http://schemas.microsoft.com/office/drawing/2014/main" id="{00000000-0008-0000-0E00-0000E7010000}"/>
            </a:ext>
          </a:extLst>
        </xdr:cNvPr>
        <xdr:cNvSpPr txBox="1"/>
      </xdr:nvSpPr>
      <xdr:spPr>
        <a:xfrm>
          <a:off x="8214575" y="18151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137422</xdr:rowOff>
    </xdr:from>
    <xdr:ext cx="599010" cy="259045"/>
    <xdr:sp macro="" textlink="">
      <xdr:nvSpPr>
        <xdr:cNvPr id="488" name="n_2aveValue【港湾・漁港】&#10;一人当たり有形固定資産（償却資産）額">
          <a:extLst>
            <a:ext uri="{FF2B5EF4-FFF2-40B4-BE49-F238E27FC236}">
              <a16:creationId xmlns:a16="http://schemas.microsoft.com/office/drawing/2014/main" id="{00000000-0008-0000-0E00-0000E8010000}"/>
            </a:ext>
          </a:extLst>
        </xdr:cNvPr>
        <xdr:cNvSpPr txBox="1"/>
      </xdr:nvSpPr>
      <xdr:spPr>
        <a:xfrm>
          <a:off x="7444955" y="18242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131728</xdr:rowOff>
    </xdr:from>
    <xdr:ext cx="599010" cy="259045"/>
    <xdr:sp macro="" textlink="">
      <xdr:nvSpPr>
        <xdr:cNvPr id="489" name="n_3aveValue【港湾・漁港】&#10;一人当たり有形固定資産（償却資産）額">
          <a:extLst>
            <a:ext uri="{FF2B5EF4-FFF2-40B4-BE49-F238E27FC236}">
              <a16:creationId xmlns:a16="http://schemas.microsoft.com/office/drawing/2014/main" id="{00000000-0008-0000-0E00-0000E9010000}"/>
            </a:ext>
          </a:extLst>
        </xdr:cNvPr>
        <xdr:cNvSpPr txBox="1"/>
      </xdr:nvSpPr>
      <xdr:spPr>
        <a:xfrm>
          <a:off x="6670255" y="1823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108</xdr:row>
      <xdr:rowOff>138512</xdr:rowOff>
    </xdr:from>
    <xdr:ext cx="599010" cy="259045"/>
    <xdr:sp macro="" textlink="">
      <xdr:nvSpPr>
        <xdr:cNvPr id="490" name="n_4aveValue【港湾・漁港】&#10;一人当たり有形固定資産（償却資産）額">
          <a:extLst>
            <a:ext uri="{FF2B5EF4-FFF2-40B4-BE49-F238E27FC236}">
              <a16:creationId xmlns:a16="http://schemas.microsoft.com/office/drawing/2014/main" id="{00000000-0008-0000-0E00-0000EA010000}"/>
            </a:ext>
          </a:extLst>
        </xdr:cNvPr>
        <xdr:cNvSpPr txBox="1"/>
      </xdr:nvSpPr>
      <xdr:spPr>
        <a:xfrm>
          <a:off x="5872695" y="18243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106</xdr:row>
      <xdr:rowOff>7763</xdr:rowOff>
    </xdr:from>
    <xdr:ext cx="599010" cy="259045"/>
    <xdr:sp macro="" textlink="">
      <xdr:nvSpPr>
        <xdr:cNvPr id="491" name="n_1mainValue【港湾・漁港】&#10;一人当たり有形固定資産（償却資産）額">
          <a:extLst>
            <a:ext uri="{FF2B5EF4-FFF2-40B4-BE49-F238E27FC236}">
              <a16:creationId xmlns:a16="http://schemas.microsoft.com/office/drawing/2014/main" id="{00000000-0008-0000-0E00-0000EB010000}"/>
            </a:ext>
          </a:extLst>
        </xdr:cNvPr>
        <xdr:cNvSpPr txBox="1"/>
      </xdr:nvSpPr>
      <xdr:spPr>
        <a:xfrm>
          <a:off x="8214575" y="17777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12354</xdr:rowOff>
    </xdr:from>
    <xdr:ext cx="599010" cy="259045"/>
    <xdr:sp macro="" textlink="">
      <xdr:nvSpPr>
        <xdr:cNvPr id="492" name="n_2mainValue【港湾・漁港】&#10;一人当たり有形固定資産（償却資産）額">
          <a:extLst>
            <a:ext uri="{FF2B5EF4-FFF2-40B4-BE49-F238E27FC236}">
              <a16:creationId xmlns:a16="http://schemas.microsoft.com/office/drawing/2014/main" id="{00000000-0008-0000-0E00-0000EC010000}"/>
            </a:ext>
          </a:extLst>
        </xdr:cNvPr>
        <xdr:cNvSpPr txBox="1"/>
      </xdr:nvSpPr>
      <xdr:spPr>
        <a:xfrm>
          <a:off x="7444955" y="17782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17631</xdr:rowOff>
    </xdr:from>
    <xdr:ext cx="599010" cy="259045"/>
    <xdr:sp macro="" textlink="">
      <xdr:nvSpPr>
        <xdr:cNvPr id="493" name="n_3mainValue【港湾・漁港】&#10;一人当たり有形固定資産（償却資産）額">
          <a:extLst>
            <a:ext uri="{FF2B5EF4-FFF2-40B4-BE49-F238E27FC236}">
              <a16:creationId xmlns:a16="http://schemas.microsoft.com/office/drawing/2014/main" id="{00000000-0008-0000-0E00-0000ED010000}"/>
            </a:ext>
          </a:extLst>
        </xdr:cNvPr>
        <xdr:cNvSpPr txBox="1"/>
      </xdr:nvSpPr>
      <xdr:spPr>
        <a:xfrm>
          <a:off x="6670255" y="17787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147435</xdr:rowOff>
    </xdr:from>
    <xdr:ext cx="599010" cy="259045"/>
    <xdr:sp macro="" textlink="">
      <xdr:nvSpPr>
        <xdr:cNvPr id="494" name="n_4mainValue【港湾・漁港】&#10;一人当たり有形固定資産（償却資産）額">
          <a:extLst>
            <a:ext uri="{FF2B5EF4-FFF2-40B4-BE49-F238E27FC236}">
              <a16:creationId xmlns:a16="http://schemas.microsoft.com/office/drawing/2014/main" id="{00000000-0008-0000-0E00-0000EE010000}"/>
            </a:ext>
          </a:extLst>
        </xdr:cNvPr>
        <xdr:cNvSpPr txBox="1"/>
      </xdr:nvSpPr>
      <xdr:spPr>
        <a:xfrm>
          <a:off x="5872695" y="17749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00000000-0008-0000-0E00-0000EF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00000000-0008-0000-0E00-0000F0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00000000-0008-0000-0E00-0000F1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00000000-0008-0000-0E00-0000F2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00000000-0008-0000-0E00-0000F3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00000000-0008-0000-0E00-0000F4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00000000-0008-0000-0E00-0000F5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00000000-0008-0000-0E00-0000F6010000}"/>
            </a:ext>
          </a:extLst>
        </xdr:cNvPr>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503" name="正方形/長方形 502">
          <a:extLst>
            <a:ext uri="{FF2B5EF4-FFF2-40B4-BE49-F238E27FC236}">
              <a16:creationId xmlns:a16="http://schemas.microsoft.com/office/drawing/2014/main" id="{00000000-0008-0000-0E00-0000F701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4" name="正方形/長方形 503">
          <a:extLst>
            <a:ext uri="{FF2B5EF4-FFF2-40B4-BE49-F238E27FC236}">
              <a16:creationId xmlns:a16="http://schemas.microsoft.com/office/drawing/2014/main" id="{00000000-0008-0000-0E00-0000F801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5" name="正方形/長方形 504">
          <a:extLst>
            <a:ext uri="{FF2B5EF4-FFF2-40B4-BE49-F238E27FC236}">
              <a16:creationId xmlns:a16="http://schemas.microsoft.com/office/drawing/2014/main" id="{00000000-0008-0000-0E00-0000F901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6" name="正方形/長方形 505">
          <a:extLst>
            <a:ext uri="{FF2B5EF4-FFF2-40B4-BE49-F238E27FC236}">
              <a16:creationId xmlns:a16="http://schemas.microsoft.com/office/drawing/2014/main" id="{00000000-0008-0000-0E00-0000FA01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7" name="正方形/長方形 506">
          <a:extLst>
            <a:ext uri="{FF2B5EF4-FFF2-40B4-BE49-F238E27FC236}">
              <a16:creationId xmlns:a16="http://schemas.microsoft.com/office/drawing/2014/main" id="{00000000-0008-0000-0E00-0000FB01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8" name="正方形/長方形 507">
          <a:extLst>
            <a:ext uri="{FF2B5EF4-FFF2-40B4-BE49-F238E27FC236}">
              <a16:creationId xmlns:a16="http://schemas.microsoft.com/office/drawing/2014/main" id="{00000000-0008-0000-0E00-0000FC01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9" name="正方形/長方形 508">
          <a:extLst>
            <a:ext uri="{FF2B5EF4-FFF2-40B4-BE49-F238E27FC236}">
              <a16:creationId xmlns:a16="http://schemas.microsoft.com/office/drawing/2014/main" id="{00000000-0008-0000-0E00-0000FD01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0" name="正方形/長方形 509">
          <a:extLst>
            <a:ext uri="{FF2B5EF4-FFF2-40B4-BE49-F238E27FC236}">
              <a16:creationId xmlns:a16="http://schemas.microsoft.com/office/drawing/2014/main" id="{00000000-0008-0000-0E00-0000FE010000}"/>
            </a:ext>
          </a:extLst>
        </xdr:cNvPr>
        <xdr:cNvSpPr/>
      </xdr:nvSpPr>
      <xdr:spPr>
        <a:xfrm>
          <a:off x="1609344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00000000-0008-0000-0E00-0000FF01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00000000-0008-0000-0E00-00000002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00000000-0008-0000-0E00-00000102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00000000-0008-0000-0E00-00000202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00000000-0008-0000-0E00-00000302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00000000-0008-0000-0E00-00000402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00000000-0008-0000-0E00-00000502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00000000-0008-0000-0E00-00000602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00000000-0008-0000-0E00-00000702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2" name="直線コネクタ 521">
          <a:extLst>
            <a:ext uri="{FF2B5EF4-FFF2-40B4-BE49-F238E27FC236}">
              <a16:creationId xmlns:a16="http://schemas.microsoft.com/office/drawing/2014/main" id="{00000000-0008-0000-0E00-00000A020000}"/>
            </a:ext>
          </a:extLst>
        </xdr:cNvPr>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05615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4" name="直線コネクタ 523">
          <a:extLst>
            <a:ext uri="{FF2B5EF4-FFF2-40B4-BE49-F238E27FC236}">
              <a16:creationId xmlns:a16="http://schemas.microsoft.com/office/drawing/2014/main" id="{00000000-0008-0000-0E00-00000C020000}"/>
            </a:ext>
          </a:extLst>
        </xdr:cNvPr>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5" name="テキスト ボックス 524">
          <a:extLst>
            <a:ext uri="{FF2B5EF4-FFF2-40B4-BE49-F238E27FC236}">
              <a16:creationId xmlns:a16="http://schemas.microsoft.com/office/drawing/2014/main" id="{00000000-0008-0000-0E00-00000D020000}"/>
            </a:ext>
          </a:extLst>
        </xdr:cNvPr>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6" name="直線コネクタ 525">
          <a:extLst>
            <a:ext uri="{FF2B5EF4-FFF2-40B4-BE49-F238E27FC236}">
              <a16:creationId xmlns:a16="http://schemas.microsoft.com/office/drawing/2014/main" id="{00000000-0008-0000-0E00-00000E020000}"/>
            </a:ext>
          </a:extLst>
        </xdr:cNvPr>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7" name="テキスト ボックス 526">
          <a:extLst>
            <a:ext uri="{FF2B5EF4-FFF2-40B4-BE49-F238E27FC236}">
              <a16:creationId xmlns:a16="http://schemas.microsoft.com/office/drawing/2014/main" id="{00000000-0008-0000-0E00-00000F020000}"/>
            </a:ext>
          </a:extLst>
        </xdr:cNvPr>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8" name="直線コネクタ 527">
          <a:extLst>
            <a:ext uri="{FF2B5EF4-FFF2-40B4-BE49-F238E27FC236}">
              <a16:creationId xmlns:a16="http://schemas.microsoft.com/office/drawing/2014/main" id="{00000000-0008-0000-0E00-000010020000}"/>
            </a:ext>
          </a:extLst>
        </xdr:cNvPr>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9" name="テキスト ボックス 528">
          <a:extLst>
            <a:ext uri="{FF2B5EF4-FFF2-40B4-BE49-F238E27FC236}">
              <a16:creationId xmlns:a16="http://schemas.microsoft.com/office/drawing/2014/main" id="{00000000-0008-0000-0E00-000011020000}"/>
            </a:ext>
          </a:extLst>
        </xdr:cNvPr>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00000000-0008-0000-0E00-00001202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a:extLst>
            <a:ext uri="{FF2B5EF4-FFF2-40B4-BE49-F238E27FC236}">
              <a16:creationId xmlns:a16="http://schemas.microsoft.com/office/drawing/2014/main" id="{00000000-0008-0000-0E00-000013020000}"/>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00000000-0008-0000-0E00-00001402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73152</xdr:rowOff>
    </xdr:from>
    <xdr:to>
      <xdr:col>85</xdr:col>
      <xdr:colOff>126364</xdr:colOff>
      <xdr:row>62</xdr:row>
      <xdr:rowOff>162306</xdr:rowOff>
    </xdr:to>
    <xdr:cxnSp macro="">
      <xdr:nvCxnSpPr>
        <xdr:cNvPr id="533" name="直線コネクタ 532">
          <a:extLst>
            <a:ext uri="{FF2B5EF4-FFF2-40B4-BE49-F238E27FC236}">
              <a16:creationId xmlns:a16="http://schemas.microsoft.com/office/drawing/2014/main" id="{00000000-0008-0000-0E00-000015020000}"/>
            </a:ext>
          </a:extLst>
        </xdr:cNvPr>
        <xdr:cNvCxnSpPr/>
      </xdr:nvCxnSpPr>
      <xdr:spPr>
        <a:xfrm flipV="1">
          <a:off x="14375764" y="9293352"/>
          <a:ext cx="0" cy="126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166133</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00000000-0008-0000-0E00-000016020000}"/>
            </a:ext>
          </a:extLst>
        </xdr:cNvPr>
        <xdr:cNvSpPr txBox="1"/>
      </xdr:nvSpPr>
      <xdr:spPr>
        <a:xfrm>
          <a:off x="14414500" y="10559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162306</xdr:rowOff>
    </xdr:from>
    <xdr:to>
      <xdr:col>86</xdr:col>
      <xdr:colOff>25400</xdr:colOff>
      <xdr:row>62</xdr:row>
      <xdr:rowOff>162306</xdr:rowOff>
    </xdr:to>
    <xdr:cxnSp macro="">
      <xdr:nvCxnSpPr>
        <xdr:cNvPr id="535" name="直線コネクタ 534">
          <a:extLst>
            <a:ext uri="{FF2B5EF4-FFF2-40B4-BE49-F238E27FC236}">
              <a16:creationId xmlns:a16="http://schemas.microsoft.com/office/drawing/2014/main" id="{00000000-0008-0000-0E00-000017020000}"/>
            </a:ext>
          </a:extLst>
        </xdr:cNvPr>
        <xdr:cNvCxnSpPr/>
      </xdr:nvCxnSpPr>
      <xdr:spPr>
        <a:xfrm>
          <a:off x="14287500" y="105559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19829</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00000000-0008-0000-0E00-000018020000}"/>
            </a:ext>
          </a:extLst>
        </xdr:cNvPr>
        <xdr:cNvSpPr txBox="1"/>
      </xdr:nvSpPr>
      <xdr:spPr>
        <a:xfrm>
          <a:off x="14414500" y="9072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73152</xdr:rowOff>
    </xdr:from>
    <xdr:to>
      <xdr:col>86</xdr:col>
      <xdr:colOff>25400</xdr:colOff>
      <xdr:row>55</xdr:row>
      <xdr:rowOff>73152</xdr:rowOff>
    </xdr:to>
    <xdr:cxnSp macro="">
      <xdr:nvCxnSpPr>
        <xdr:cNvPr id="537" name="直線コネクタ 536">
          <a:extLst>
            <a:ext uri="{FF2B5EF4-FFF2-40B4-BE49-F238E27FC236}">
              <a16:creationId xmlns:a16="http://schemas.microsoft.com/office/drawing/2014/main" id="{00000000-0008-0000-0E00-000019020000}"/>
            </a:ext>
          </a:extLst>
        </xdr:cNvPr>
        <xdr:cNvCxnSpPr/>
      </xdr:nvCxnSpPr>
      <xdr:spPr>
        <a:xfrm>
          <a:off x="14287500" y="92933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61231</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00000000-0008-0000-0E00-00001A020000}"/>
            </a:ext>
          </a:extLst>
        </xdr:cNvPr>
        <xdr:cNvSpPr txBox="1"/>
      </xdr:nvSpPr>
      <xdr:spPr>
        <a:xfrm>
          <a:off x="14414500" y="9784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38354</xdr:rowOff>
    </xdr:from>
    <xdr:to>
      <xdr:col>85</xdr:col>
      <xdr:colOff>177800</xdr:colOff>
      <xdr:row>59</xdr:row>
      <xdr:rowOff>139954</xdr:rowOff>
    </xdr:to>
    <xdr:sp macro="" textlink="">
      <xdr:nvSpPr>
        <xdr:cNvPr id="539" name="フローチャート: 判断 538">
          <a:extLst>
            <a:ext uri="{FF2B5EF4-FFF2-40B4-BE49-F238E27FC236}">
              <a16:creationId xmlns:a16="http://schemas.microsoft.com/office/drawing/2014/main" id="{00000000-0008-0000-0E00-00001B020000}"/>
            </a:ext>
          </a:extLst>
        </xdr:cNvPr>
        <xdr:cNvSpPr/>
      </xdr:nvSpPr>
      <xdr:spPr>
        <a:xfrm>
          <a:off x="14325600" y="9929114"/>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24638</xdr:rowOff>
    </xdr:from>
    <xdr:to>
      <xdr:col>81</xdr:col>
      <xdr:colOff>101600</xdr:colOff>
      <xdr:row>59</xdr:row>
      <xdr:rowOff>126238</xdr:rowOff>
    </xdr:to>
    <xdr:sp macro="" textlink="">
      <xdr:nvSpPr>
        <xdr:cNvPr id="540" name="フローチャート: 判断 539">
          <a:extLst>
            <a:ext uri="{FF2B5EF4-FFF2-40B4-BE49-F238E27FC236}">
              <a16:creationId xmlns:a16="http://schemas.microsoft.com/office/drawing/2014/main" id="{00000000-0008-0000-0E00-00001C020000}"/>
            </a:ext>
          </a:extLst>
        </xdr:cNvPr>
        <xdr:cNvSpPr/>
      </xdr:nvSpPr>
      <xdr:spPr>
        <a:xfrm>
          <a:off x="13578840" y="9915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8636</xdr:rowOff>
    </xdr:from>
    <xdr:to>
      <xdr:col>76</xdr:col>
      <xdr:colOff>165100</xdr:colOff>
      <xdr:row>59</xdr:row>
      <xdr:rowOff>110236</xdr:rowOff>
    </xdr:to>
    <xdr:sp macro="" textlink="">
      <xdr:nvSpPr>
        <xdr:cNvPr id="541" name="フローチャート: 判断 540">
          <a:extLst>
            <a:ext uri="{FF2B5EF4-FFF2-40B4-BE49-F238E27FC236}">
              <a16:creationId xmlns:a16="http://schemas.microsoft.com/office/drawing/2014/main" id="{00000000-0008-0000-0E00-00001D020000}"/>
            </a:ext>
          </a:extLst>
        </xdr:cNvPr>
        <xdr:cNvSpPr/>
      </xdr:nvSpPr>
      <xdr:spPr>
        <a:xfrm>
          <a:off x="12804140" y="9899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170942</xdr:rowOff>
    </xdr:from>
    <xdr:to>
      <xdr:col>72</xdr:col>
      <xdr:colOff>38100</xdr:colOff>
      <xdr:row>59</xdr:row>
      <xdr:rowOff>101092</xdr:rowOff>
    </xdr:to>
    <xdr:sp macro="" textlink="">
      <xdr:nvSpPr>
        <xdr:cNvPr id="542" name="フローチャート: 判断 541">
          <a:extLst>
            <a:ext uri="{FF2B5EF4-FFF2-40B4-BE49-F238E27FC236}">
              <a16:creationId xmlns:a16="http://schemas.microsoft.com/office/drawing/2014/main" id="{00000000-0008-0000-0E00-00001E020000}"/>
            </a:ext>
          </a:extLst>
        </xdr:cNvPr>
        <xdr:cNvSpPr/>
      </xdr:nvSpPr>
      <xdr:spPr>
        <a:xfrm>
          <a:off x="12029440" y="98940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157226</xdr:rowOff>
    </xdr:from>
    <xdr:to>
      <xdr:col>67</xdr:col>
      <xdr:colOff>101600</xdr:colOff>
      <xdr:row>59</xdr:row>
      <xdr:rowOff>87376</xdr:rowOff>
    </xdr:to>
    <xdr:sp macro="" textlink="">
      <xdr:nvSpPr>
        <xdr:cNvPr id="543" name="フローチャート: 判断 542">
          <a:extLst>
            <a:ext uri="{FF2B5EF4-FFF2-40B4-BE49-F238E27FC236}">
              <a16:creationId xmlns:a16="http://schemas.microsoft.com/office/drawing/2014/main" id="{00000000-0008-0000-0E00-00001F020000}"/>
            </a:ext>
          </a:extLst>
        </xdr:cNvPr>
        <xdr:cNvSpPr/>
      </xdr:nvSpPr>
      <xdr:spPr>
        <a:xfrm>
          <a:off x="11231880" y="98803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E00-00002002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E00-00002102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E00-00002202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E00-00002302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E00-00002402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33782</xdr:rowOff>
    </xdr:from>
    <xdr:to>
      <xdr:col>85</xdr:col>
      <xdr:colOff>177800</xdr:colOff>
      <xdr:row>60</xdr:row>
      <xdr:rowOff>135382</xdr:rowOff>
    </xdr:to>
    <xdr:sp macro="" textlink="">
      <xdr:nvSpPr>
        <xdr:cNvPr id="549" name="楕円 548">
          <a:extLst>
            <a:ext uri="{FF2B5EF4-FFF2-40B4-BE49-F238E27FC236}">
              <a16:creationId xmlns:a16="http://schemas.microsoft.com/office/drawing/2014/main" id="{00000000-0008-0000-0E00-000025020000}"/>
            </a:ext>
          </a:extLst>
        </xdr:cNvPr>
        <xdr:cNvSpPr/>
      </xdr:nvSpPr>
      <xdr:spPr>
        <a:xfrm>
          <a:off x="14325600" y="10092182"/>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12209</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00000000-0008-0000-0E00-000026020000}"/>
            </a:ext>
          </a:extLst>
        </xdr:cNvPr>
        <xdr:cNvSpPr txBox="1"/>
      </xdr:nvSpPr>
      <xdr:spPr>
        <a:xfrm>
          <a:off x="14414500" y="10070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159512</xdr:rowOff>
    </xdr:from>
    <xdr:to>
      <xdr:col>81</xdr:col>
      <xdr:colOff>101600</xdr:colOff>
      <xdr:row>60</xdr:row>
      <xdr:rowOff>89662</xdr:rowOff>
    </xdr:to>
    <xdr:sp macro="" textlink="">
      <xdr:nvSpPr>
        <xdr:cNvPr id="551" name="楕円 550">
          <a:extLst>
            <a:ext uri="{FF2B5EF4-FFF2-40B4-BE49-F238E27FC236}">
              <a16:creationId xmlns:a16="http://schemas.microsoft.com/office/drawing/2014/main" id="{00000000-0008-0000-0E00-000027020000}"/>
            </a:ext>
          </a:extLst>
        </xdr:cNvPr>
        <xdr:cNvSpPr/>
      </xdr:nvSpPr>
      <xdr:spPr>
        <a:xfrm>
          <a:off x="13578840" y="100502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38862</xdr:rowOff>
    </xdr:from>
    <xdr:to>
      <xdr:col>85</xdr:col>
      <xdr:colOff>127000</xdr:colOff>
      <xdr:row>60</xdr:row>
      <xdr:rowOff>84582</xdr:rowOff>
    </xdr:to>
    <xdr:cxnSp macro="">
      <xdr:nvCxnSpPr>
        <xdr:cNvPr id="552" name="直線コネクタ 551">
          <a:extLst>
            <a:ext uri="{FF2B5EF4-FFF2-40B4-BE49-F238E27FC236}">
              <a16:creationId xmlns:a16="http://schemas.microsoft.com/office/drawing/2014/main" id="{00000000-0008-0000-0E00-000028020000}"/>
            </a:ext>
          </a:extLst>
        </xdr:cNvPr>
        <xdr:cNvCxnSpPr/>
      </xdr:nvCxnSpPr>
      <xdr:spPr>
        <a:xfrm>
          <a:off x="13629640" y="10097262"/>
          <a:ext cx="74676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113792</xdr:rowOff>
    </xdr:from>
    <xdr:to>
      <xdr:col>76</xdr:col>
      <xdr:colOff>165100</xdr:colOff>
      <xdr:row>60</xdr:row>
      <xdr:rowOff>43942</xdr:rowOff>
    </xdr:to>
    <xdr:sp macro="" textlink="">
      <xdr:nvSpPr>
        <xdr:cNvPr id="553" name="楕円 552">
          <a:extLst>
            <a:ext uri="{FF2B5EF4-FFF2-40B4-BE49-F238E27FC236}">
              <a16:creationId xmlns:a16="http://schemas.microsoft.com/office/drawing/2014/main" id="{00000000-0008-0000-0E00-000029020000}"/>
            </a:ext>
          </a:extLst>
        </xdr:cNvPr>
        <xdr:cNvSpPr/>
      </xdr:nvSpPr>
      <xdr:spPr>
        <a:xfrm>
          <a:off x="12804140" y="100045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164592</xdr:rowOff>
    </xdr:from>
    <xdr:to>
      <xdr:col>81</xdr:col>
      <xdr:colOff>50800</xdr:colOff>
      <xdr:row>60</xdr:row>
      <xdr:rowOff>38862</xdr:rowOff>
    </xdr:to>
    <xdr:cxnSp macro="">
      <xdr:nvCxnSpPr>
        <xdr:cNvPr id="554" name="直線コネクタ 553">
          <a:extLst>
            <a:ext uri="{FF2B5EF4-FFF2-40B4-BE49-F238E27FC236}">
              <a16:creationId xmlns:a16="http://schemas.microsoft.com/office/drawing/2014/main" id="{00000000-0008-0000-0E00-00002A020000}"/>
            </a:ext>
          </a:extLst>
        </xdr:cNvPr>
        <xdr:cNvCxnSpPr/>
      </xdr:nvCxnSpPr>
      <xdr:spPr>
        <a:xfrm>
          <a:off x="12854940" y="10055352"/>
          <a:ext cx="7747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68072</xdr:rowOff>
    </xdr:from>
    <xdr:to>
      <xdr:col>72</xdr:col>
      <xdr:colOff>38100</xdr:colOff>
      <xdr:row>59</xdr:row>
      <xdr:rowOff>169672</xdr:rowOff>
    </xdr:to>
    <xdr:sp macro="" textlink="">
      <xdr:nvSpPr>
        <xdr:cNvPr id="555" name="楕円 554">
          <a:extLst>
            <a:ext uri="{FF2B5EF4-FFF2-40B4-BE49-F238E27FC236}">
              <a16:creationId xmlns:a16="http://schemas.microsoft.com/office/drawing/2014/main" id="{00000000-0008-0000-0E00-00002B020000}"/>
            </a:ext>
          </a:extLst>
        </xdr:cNvPr>
        <xdr:cNvSpPr/>
      </xdr:nvSpPr>
      <xdr:spPr>
        <a:xfrm>
          <a:off x="12029440" y="995883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118872</xdr:rowOff>
    </xdr:from>
    <xdr:to>
      <xdr:col>76</xdr:col>
      <xdr:colOff>114300</xdr:colOff>
      <xdr:row>59</xdr:row>
      <xdr:rowOff>164592</xdr:rowOff>
    </xdr:to>
    <xdr:cxnSp macro="">
      <xdr:nvCxnSpPr>
        <xdr:cNvPr id="556" name="直線コネクタ 555">
          <a:extLst>
            <a:ext uri="{FF2B5EF4-FFF2-40B4-BE49-F238E27FC236}">
              <a16:creationId xmlns:a16="http://schemas.microsoft.com/office/drawing/2014/main" id="{00000000-0008-0000-0E00-00002C020000}"/>
            </a:ext>
          </a:extLst>
        </xdr:cNvPr>
        <xdr:cNvCxnSpPr/>
      </xdr:nvCxnSpPr>
      <xdr:spPr>
        <a:xfrm>
          <a:off x="12072620" y="10009632"/>
          <a:ext cx="7823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47498</xdr:rowOff>
    </xdr:from>
    <xdr:to>
      <xdr:col>67</xdr:col>
      <xdr:colOff>101600</xdr:colOff>
      <xdr:row>59</xdr:row>
      <xdr:rowOff>149098</xdr:rowOff>
    </xdr:to>
    <xdr:sp macro="" textlink="">
      <xdr:nvSpPr>
        <xdr:cNvPr id="557" name="楕円 556">
          <a:extLst>
            <a:ext uri="{FF2B5EF4-FFF2-40B4-BE49-F238E27FC236}">
              <a16:creationId xmlns:a16="http://schemas.microsoft.com/office/drawing/2014/main" id="{00000000-0008-0000-0E00-00002D020000}"/>
            </a:ext>
          </a:extLst>
        </xdr:cNvPr>
        <xdr:cNvSpPr/>
      </xdr:nvSpPr>
      <xdr:spPr>
        <a:xfrm>
          <a:off x="11231880" y="993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98298</xdr:rowOff>
    </xdr:from>
    <xdr:to>
      <xdr:col>71</xdr:col>
      <xdr:colOff>177800</xdr:colOff>
      <xdr:row>59</xdr:row>
      <xdr:rowOff>118872</xdr:rowOff>
    </xdr:to>
    <xdr:cxnSp macro="">
      <xdr:nvCxnSpPr>
        <xdr:cNvPr id="558" name="直線コネクタ 557">
          <a:extLst>
            <a:ext uri="{FF2B5EF4-FFF2-40B4-BE49-F238E27FC236}">
              <a16:creationId xmlns:a16="http://schemas.microsoft.com/office/drawing/2014/main" id="{00000000-0008-0000-0E00-00002E020000}"/>
            </a:ext>
          </a:extLst>
        </xdr:cNvPr>
        <xdr:cNvCxnSpPr/>
      </xdr:nvCxnSpPr>
      <xdr:spPr>
        <a:xfrm>
          <a:off x="11282680" y="9989058"/>
          <a:ext cx="78994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142765</xdr:rowOff>
    </xdr:from>
    <xdr:ext cx="405111" cy="259045"/>
    <xdr:sp macro="" textlink="">
      <xdr:nvSpPr>
        <xdr:cNvPr id="559" name="n_1aveValue【学校施設】&#10;有形固定資産減価償却率">
          <a:extLst>
            <a:ext uri="{FF2B5EF4-FFF2-40B4-BE49-F238E27FC236}">
              <a16:creationId xmlns:a16="http://schemas.microsoft.com/office/drawing/2014/main" id="{00000000-0008-0000-0E00-00002F020000}"/>
            </a:ext>
          </a:extLst>
        </xdr:cNvPr>
        <xdr:cNvSpPr txBox="1"/>
      </xdr:nvSpPr>
      <xdr:spPr>
        <a:xfrm>
          <a:off x="13437244" y="9698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126763</xdr:rowOff>
    </xdr:from>
    <xdr:ext cx="405111" cy="259045"/>
    <xdr:sp macro="" textlink="">
      <xdr:nvSpPr>
        <xdr:cNvPr id="560" name="n_2aveValue【学校施設】&#10;有形固定資産減価償却率">
          <a:extLst>
            <a:ext uri="{FF2B5EF4-FFF2-40B4-BE49-F238E27FC236}">
              <a16:creationId xmlns:a16="http://schemas.microsoft.com/office/drawing/2014/main" id="{00000000-0008-0000-0E00-000030020000}"/>
            </a:ext>
          </a:extLst>
        </xdr:cNvPr>
        <xdr:cNvSpPr txBox="1"/>
      </xdr:nvSpPr>
      <xdr:spPr>
        <a:xfrm>
          <a:off x="12675244" y="968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117619</xdr:rowOff>
    </xdr:from>
    <xdr:ext cx="405111" cy="259045"/>
    <xdr:sp macro="" textlink="">
      <xdr:nvSpPr>
        <xdr:cNvPr id="561" name="n_3aveValue【学校施設】&#10;有形固定資産減価償却率">
          <a:extLst>
            <a:ext uri="{FF2B5EF4-FFF2-40B4-BE49-F238E27FC236}">
              <a16:creationId xmlns:a16="http://schemas.microsoft.com/office/drawing/2014/main" id="{00000000-0008-0000-0E00-000031020000}"/>
            </a:ext>
          </a:extLst>
        </xdr:cNvPr>
        <xdr:cNvSpPr txBox="1"/>
      </xdr:nvSpPr>
      <xdr:spPr>
        <a:xfrm>
          <a:off x="11900544" y="9673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103903</xdr:rowOff>
    </xdr:from>
    <xdr:ext cx="405111" cy="259045"/>
    <xdr:sp macro="" textlink="">
      <xdr:nvSpPr>
        <xdr:cNvPr id="562" name="n_4aveValue【学校施設】&#10;有形固定資産減価償却率">
          <a:extLst>
            <a:ext uri="{FF2B5EF4-FFF2-40B4-BE49-F238E27FC236}">
              <a16:creationId xmlns:a16="http://schemas.microsoft.com/office/drawing/2014/main" id="{00000000-0008-0000-0E00-000032020000}"/>
            </a:ext>
          </a:extLst>
        </xdr:cNvPr>
        <xdr:cNvSpPr txBox="1"/>
      </xdr:nvSpPr>
      <xdr:spPr>
        <a:xfrm>
          <a:off x="11102984" y="965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80789</xdr:rowOff>
    </xdr:from>
    <xdr:ext cx="405111" cy="259045"/>
    <xdr:sp macro="" textlink="">
      <xdr:nvSpPr>
        <xdr:cNvPr id="563" name="n_1mainValue【学校施設】&#10;有形固定資産減価償却率">
          <a:extLst>
            <a:ext uri="{FF2B5EF4-FFF2-40B4-BE49-F238E27FC236}">
              <a16:creationId xmlns:a16="http://schemas.microsoft.com/office/drawing/2014/main" id="{00000000-0008-0000-0E00-000033020000}"/>
            </a:ext>
          </a:extLst>
        </xdr:cNvPr>
        <xdr:cNvSpPr txBox="1"/>
      </xdr:nvSpPr>
      <xdr:spPr>
        <a:xfrm>
          <a:off x="13437244" y="10139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35069</xdr:rowOff>
    </xdr:from>
    <xdr:ext cx="405111" cy="259045"/>
    <xdr:sp macro="" textlink="">
      <xdr:nvSpPr>
        <xdr:cNvPr id="564" name="n_2mainValue【学校施設】&#10;有形固定資産減価償却率">
          <a:extLst>
            <a:ext uri="{FF2B5EF4-FFF2-40B4-BE49-F238E27FC236}">
              <a16:creationId xmlns:a16="http://schemas.microsoft.com/office/drawing/2014/main" id="{00000000-0008-0000-0E00-000034020000}"/>
            </a:ext>
          </a:extLst>
        </xdr:cNvPr>
        <xdr:cNvSpPr txBox="1"/>
      </xdr:nvSpPr>
      <xdr:spPr>
        <a:xfrm>
          <a:off x="12675244" y="10093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160799</xdr:rowOff>
    </xdr:from>
    <xdr:ext cx="405111" cy="259045"/>
    <xdr:sp macro="" textlink="">
      <xdr:nvSpPr>
        <xdr:cNvPr id="565" name="n_3mainValue【学校施設】&#10;有形固定資産減価償却率">
          <a:extLst>
            <a:ext uri="{FF2B5EF4-FFF2-40B4-BE49-F238E27FC236}">
              <a16:creationId xmlns:a16="http://schemas.microsoft.com/office/drawing/2014/main" id="{00000000-0008-0000-0E00-000035020000}"/>
            </a:ext>
          </a:extLst>
        </xdr:cNvPr>
        <xdr:cNvSpPr txBox="1"/>
      </xdr:nvSpPr>
      <xdr:spPr>
        <a:xfrm>
          <a:off x="11900544" y="10051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140225</xdr:rowOff>
    </xdr:from>
    <xdr:ext cx="405111" cy="259045"/>
    <xdr:sp macro="" textlink="">
      <xdr:nvSpPr>
        <xdr:cNvPr id="566" name="n_4mainValue【学校施設】&#10;有形固定資産減価償却率">
          <a:extLst>
            <a:ext uri="{FF2B5EF4-FFF2-40B4-BE49-F238E27FC236}">
              <a16:creationId xmlns:a16="http://schemas.microsoft.com/office/drawing/2014/main" id="{00000000-0008-0000-0E00-000036020000}"/>
            </a:ext>
          </a:extLst>
        </xdr:cNvPr>
        <xdr:cNvSpPr txBox="1"/>
      </xdr:nvSpPr>
      <xdr:spPr>
        <a:xfrm>
          <a:off x="11102984" y="1003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00000000-0008-0000-0E00-00003702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00000000-0008-0000-0E00-00003802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00000000-0008-0000-0E00-00003902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00000000-0008-0000-0E00-00003B02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00000000-0008-0000-0E00-00003C02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00000000-0008-0000-0E00-00003D02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00000000-0008-0000-0E00-00003E02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00000000-0008-0000-0E00-00003F02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00000000-0008-0000-0E00-00004002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3" name="直線コネクタ 582">
          <a:extLst>
            <a:ext uri="{FF2B5EF4-FFF2-40B4-BE49-F238E27FC236}">
              <a16:creationId xmlns:a16="http://schemas.microsoft.com/office/drawing/2014/main" id="{00000000-0008-0000-0E00-000047020000}"/>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4" name="テキスト ボックス 583">
          <a:extLst>
            <a:ext uri="{FF2B5EF4-FFF2-40B4-BE49-F238E27FC236}">
              <a16:creationId xmlns:a16="http://schemas.microsoft.com/office/drawing/2014/main" id="{00000000-0008-0000-0E00-000048020000}"/>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5" name="直線コネクタ 584">
          <a:extLst>
            <a:ext uri="{FF2B5EF4-FFF2-40B4-BE49-F238E27FC236}">
              <a16:creationId xmlns:a16="http://schemas.microsoft.com/office/drawing/2014/main" id="{00000000-0008-0000-0E00-000049020000}"/>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6" name="テキスト ボックス 585">
          <a:extLst>
            <a:ext uri="{FF2B5EF4-FFF2-40B4-BE49-F238E27FC236}">
              <a16:creationId xmlns:a16="http://schemas.microsoft.com/office/drawing/2014/main" id="{00000000-0008-0000-0E00-00004A020000}"/>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00000000-0008-0000-0E00-00004B02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00000000-0008-0000-0E00-00004D02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50673</xdr:rowOff>
    </xdr:from>
    <xdr:to>
      <xdr:col>116</xdr:col>
      <xdr:colOff>62864</xdr:colOff>
      <xdr:row>63</xdr:row>
      <xdr:rowOff>99251</xdr:rowOff>
    </xdr:to>
    <xdr:cxnSp macro="">
      <xdr:nvCxnSpPr>
        <xdr:cNvPr id="590" name="直線コネクタ 589">
          <a:extLst>
            <a:ext uri="{FF2B5EF4-FFF2-40B4-BE49-F238E27FC236}">
              <a16:creationId xmlns:a16="http://schemas.microsoft.com/office/drawing/2014/main" id="{00000000-0008-0000-0E00-00004E020000}"/>
            </a:ext>
          </a:extLst>
        </xdr:cNvPr>
        <xdr:cNvCxnSpPr/>
      </xdr:nvCxnSpPr>
      <xdr:spPr>
        <a:xfrm flipV="1">
          <a:off x="19509104" y="9438513"/>
          <a:ext cx="0" cy="1222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103078</xdr:rowOff>
    </xdr:from>
    <xdr:ext cx="469744" cy="259045"/>
    <xdr:sp macro="" textlink="">
      <xdr:nvSpPr>
        <xdr:cNvPr id="591" name="【学校施設】&#10;一人当たり面積最小値テキスト">
          <a:extLst>
            <a:ext uri="{FF2B5EF4-FFF2-40B4-BE49-F238E27FC236}">
              <a16:creationId xmlns:a16="http://schemas.microsoft.com/office/drawing/2014/main" id="{00000000-0008-0000-0E00-00004F020000}"/>
            </a:ext>
          </a:extLst>
        </xdr:cNvPr>
        <xdr:cNvSpPr txBox="1"/>
      </xdr:nvSpPr>
      <xdr:spPr>
        <a:xfrm>
          <a:off x="19547840" y="10664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99251</xdr:rowOff>
    </xdr:from>
    <xdr:to>
      <xdr:col>116</xdr:col>
      <xdr:colOff>152400</xdr:colOff>
      <xdr:row>63</xdr:row>
      <xdr:rowOff>99251</xdr:rowOff>
    </xdr:to>
    <xdr:cxnSp macro="">
      <xdr:nvCxnSpPr>
        <xdr:cNvPr id="592" name="直線コネクタ 591">
          <a:extLst>
            <a:ext uri="{FF2B5EF4-FFF2-40B4-BE49-F238E27FC236}">
              <a16:creationId xmlns:a16="http://schemas.microsoft.com/office/drawing/2014/main" id="{00000000-0008-0000-0E00-000050020000}"/>
            </a:ext>
          </a:extLst>
        </xdr:cNvPr>
        <xdr:cNvCxnSpPr/>
      </xdr:nvCxnSpPr>
      <xdr:spPr>
        <a:xfrm>
          <a:off x="19443700" y="106605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168800</xdr:rowOff>
    </xdr:from>
    <xdr:ext cx="469744" cy="259045"/>
    <xdr:sp macro="" textlink="">
      <xdr:nvSpPr>
        <xdr:cNvPr id="593" name="【学校施設】&#10;一人当たり面積最大値テキスト">
          <a:extLst>
            <a:ext uri="{FF2B5EF4-FFF2-40B4-BE49-F238E27FC236}">
              <a16:creationId xmlns:a16="http://schemas.microsoft.com/office/drawing/2014/main" id="{00000000-0008-0000-0E00-000051020000}"/>
            </a:ext>
          </a:extLst>
        </xdr:cNvPr>
        <xdr:cNvSpPr txBox="1"/>
      </xdr:nvSpPr>
      <xdr:spPr>
        <a:xfrm>
          <a:off x="19547840" y="9221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50673</xdr:rowOff>
    </xdr:from>
    <xdr:to>
      <xdr:col>116</xdr:col>
      <xdr:colOff>152400</xdr:colOff>
      <xdr:row>56</xdr:row>
      <xdr:rowOff>50673</xdr:rowOff>
    </xdr:to>
    <xdr:cxnSp macro="">
      <xdr:nvCxnSpPr>
        <xdr:cNvPr id="594" name="直線コネクタ 593">
          <a:extLst>
            <a:ext uri="{FF2B5EF4-FFF2-40B4-BE49-F238E27FC236}">
              <a16:creationId xmlns:a16="http://schemas.microsoft.com/office/drawing/2014/main" id="{00000000-0008-0000-0E00-000052020000}"/>
            </a:ext>
          </a:extLst>
        </xdr:cNvPr>
        <xdr:cNvCxnSpPr/>
      </xdr:nvCxnSpPr>
      <xdr:spPr>
        <a:xfrm>
          <a:off x="19443700" y="94385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64596</xdr:rowOff>
    </xdr:from>
    <xdr:ext cx="469744" cy="259045"/>
    <xdr:sp macro="" textlink="">
      <xdr:nvSpPr>
        <xdr:cNvPr id="595" name="【学校施設】&#10;一人当たり面積平均値テキスト">
          <a:extLst>
            <a:ext uri="{FF2B5EF4-FFF2-40B4-BE49-F238E27FC236}">
              <a16:creationId xmlns:a16="http://schemas.microsoft.com/office/drawing/2014/main" id="{00000000-0008-0000-0E00-000053020000}"/>
            </a:ext>
          </a:extLst>
        </xdr:cNvPr>
        <xdr:cNvSpPr txBox="1"/>
      </xdr:nvSpPr>
      <xdr:spPr>
        <a:xfrm>
          <a:off x="19547840" y="104582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86169</xdr:rowOff>
    </xdr:from>
    <xdr:to>
      <xdr:col>116</xdr:col>
      <xdr:colOff>114300</xdr:colOff>
      <xdr:row>63</xdr:row>
      <xdr:rowOff>16319</xdr:rowOff>
    </xdr:to>
    <xdr:sp macro="" textlink="">
      <xdr:nvSpPr>
        <xdr:cNvPr id="596" name="フローチャート: 判断 595">
          <a:extLst>
            <a:ext uri="{FF2B5EF4-FFF2-40B4-BE49-F238E27FC236}">
              <a16:creationId xmlns:a16="http://schemas.microsoft.com/office/drawing/2014/main" id="{00000000-0008-0000-0E00-000054020000}"/>
            </a:ext>
          </a:extLst>
        </xdr:cNvPr>
        <xdr:cNvSpPr/>
      </xdr:nvSpPr>
      <xdr:spPr>
        <a:xfrm>
          <a:off x="19458940" y="104798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87122</xdr:rowOff>
    </xdr:from>
    <xdr:to>
      <xdr:col>112</xdr:col>
      <xdr:colOff>38100</xdr:colOff>
      <xdr:row>63</xdr:row>
      <xdr:rowOff>17272</xdr:rowOff>
    </xdr:to>
    <xdr:sp macro="" textlink="">
      <xdr:nvSpPr>
        <xdr:cNvPr id="597" name="フローチャート: 判断 596">
          <a:extLst>
            <a:ext uri="{FF2B5EF4-FFF2-40B4-BE49-F238E27FC236}">
              <a16:creationId xmlns:a16="http://schemas.microsoft.com/office/drawing/2014/main" id="{00000000-0008-0000-0E00-000055020000}"/>
            </a:ext>
          </a:extLst>
        </xdr:cNvPr>
        <xdr:cNvSpPr/>
      </xdr:nvSpPr>
      <xdr:spPr>
        <a:xfrm>
          <a:off x="18735040" y="104808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80455</xdr:rowOff>
    </xdr:from>
    <xdr:to>
      <xdr:col>107</xdr:col>
      <xdr:colOff>101600</xdr:colOff>
      <xdr:row>63</xdr:row>
      <xdr:rowOff>10605</xdr:rowOff>
    </xdr:to>
    <xdr:sp macro="" textlink="">
      <xdr:nvSpPr>
        <xdr:cNvPr id="598" name="フローチャート: 判断 597">
          <a:extLst>
            <a:ext uri="{FF2B5EF4-FFF2-40B4-BE49-F238E27FC236}">
              <a16:creationId xmlns:a16="http://schemas.microsoft.com/office/drawing/2014/main" id="{00000000-0008-0000-0E00-000056020000}"/>
            </a:ext>
          </a:extLst>
        </xdr:cNvPr>
        <xdr:cNvSpPr/>
      </xdr:nvSpPr>
      <xdr:spPr>
        <a:xfrm>
          <a:off x="17937480" y="104741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83503</xdr:rowOff>
    </xdr:from>
    <xdr:to>
      <xdr:col>102</xdr:col>
      <xdr:colOff>165100</xdr:colOff>
      <xdr:row>63</xdr:row>
      <xdr:rowOff>13653</xdr:rowOff>
    </xdr:to>
    <xdr:sp macro="" textlink="">
      <xdr:nvSpPr>
        <xdr:cNvPr id="599" name="フローチャート: 判断 598">
          <a:extLst>
            <a:ext uri="{FF2B5EF4-FFF2-40B4-BE49-F238E27FC236}">
              <a16:creationId xmlns:a16="http://schemas.microsoft.com/office/drawing/2014/main" id="{00000000-0008-0000-0E00-000057020000}"/>
            </a:ext>
          </a:extLst>
        </xdr:cNvPr>
        <xdr:cNvSpPr/>
      </xdr:nvSpPr>
      <xdr:spPr>
        <a:xfrm>
          <a:off x="17162780" y="104771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89218</xdr:rowOff>
    </xdr:from>
    <xdr:to>
      <xdr:col>98</xdr:col>
      <xdr:colOff>38100</xdr:colOff>
      <xdr:row>63</xdr:row>
      <xdr:rowOff>19368</xdr:rowOff>
    </xdr:to>
    <xdr:sp macro="" textlink="">
      <xdr:nvSpPr>
        <xdr:cNvPr id="600" name="フローチャート: 判断 599">
          <a:extLst>
            <a:ext uri="{FF2B5EF4-FFF2-40B4-BE49-F238E27FC236}">
              <a16:creationId xmlns:a16="http://schemas.microsoft.com/office/drawing/2014/main" id="{00000000-0008-0000-0E00-000058020000}"/>
            </a:ext>
          </a:extLst>
        </xdr:cNvPr>
        <xdr:cNvSpPr/>
      </xdr:nvSpPr>
      <xdr:spPr>
        <a:xfrm>
          <a:off x="16388080" y="104828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0000000-0008-0000-0E00-00005902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E00-00005A02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E00-00005B02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E00-00005C02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E00-00005D02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124460</xdr:rowOff>
    </xdr:from>
    <xdr:to>
      <xdr:col>116</xdr:col>
      <xdr:colOff>114300</xdr:colOff>
      <xdr:row>62</xdr:row>
      <xdr:rowOff>54610</xdr:rowOff>
    </xdr:to>
    <xdr:sp macro="" textlink="">
      <xdr:nvSpPr>
        <xdr:cNvPr id="606" name="楕円 605">
          <a:extLst>
            <a:ext uri="{FF2B5EF4-FFF2-40B4-BE49-F238E27FC236}">
              <a16:creationId xmlns:a16="http://schemas.microsoft.com/office/drawing/2014/main" id="{00000000-0008-0000-0E00-00005E020000}"/>
            </a:ext>
          </a:extLst>
        </xdr:cNvPr>
        <xdr:cNvSpPr/>
      </xdr:nvSpPr>
      <xdr:spPr>
        <a:xfrm>
          <a:off x="19458940" y="103505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147337</xdr:rowOff>
    </xdr:from>
    <xdr:ext cx="469744" cy="259045"/>
    <xdr:sp macro="" textlink="">
      <xdr:nvSpPr>
        <xdr:cNvPr id="607" name="【学校施設】&#10;一人当たり面積該当値テキスト">
          <a:extLst>
            <a:ext uri="{FF2B5EF4-FFF2-40B4-BE49-F238E27FC236}">
              <a16:creationId xmlns:a16="http://schemas.microsoft.com/office/drawing/2014/main" id="{00000000-0008-0000-0E00-00005F020000}"/>
            </a:ext>
          </a:extLst>
        </xdr:cNvPr>
        <xdr:cNvSpPr txBox="1"/>
      </xdr:nvSpPr>
      <xdr:spPr>
        <a:xfrm>
          <a:off x="19547840" y="1020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132652</xdr:rowOff>
    </xdr:from>
    <xdr:to>
      <xdr:col>112</xdr:col>
      <xdr:colOff>38100</xdr:colOff>
      <xdr:row>62</xdr:row>
      <xdr:rowOff>62802</xdr:rowOff>
    </xdr:to>
    <xdr:sp macro="" textlink="">
      <xdr:nvSpPr>
        <xdr:cNvPr id="608" name="楕円 607">
          <a:extLst>
            <a:ext uri="{FF2B5EF4-FFF2-40B4-BE49-F238E27FC236}">
              <a16:creationId xmlns:a16="http://schemas.microsoft.com/office/drawing/2014/main" id="{00000000-0008-0000-0E00-000060020000}"/>
            </a:ext>
          </a:extLst>
        </xdr:cNvPr>
        <xdr:cNvSpPr/>
      </xdr:nvSpPr>
      <xdr:spPr>
        <a:xfrm>
          <a:off x="18735040" y="103586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3810</xdr:rowOff>
    </xdr:from>
    <xdr:to>
      <xdr:col>116</xdr:col>
      <xdr:colOff>63500</xdr:colOff>
      <xdr:row>62</xdr:row>
      <xdr:rowOff>12002</xdr:rowOff>
    </xdr:to>
    <xdr:cxnSp macro="">
      <xdr:nvCxnSpPr>
        <xdr:cNvPr id="609" name="直線コネクタ 608">
          <a:extLst>
            <a:ext uri="{FF2B5EF4-FFF2-40B4-BE49-F238E27FC236}">
              <a16:creationId xmlns:a16="http://schemas.microsoft.com/office/drawing/2014/main" id="{00000000-0008-0000-0E00-000061020000}"/>
            </a:ext>
          </a:extLst>
        </xdr:cNvPr>
        <xdr:cNvCxnSpPr/>
      </xdr:nvCxnSpPr>
      <xdr:spPr>
        <a:xfrm flipV="1">
          <a:off x="18778220" y="10397490"/>
          <a:ext cx="731520" cy="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139700</xdr:rowOff>
    </xdr:from>
    <xdr:to>
      <xdr:col>107</xdr:col>
      <xdr:colOff>101600</xdr:colOff>
      <xdr:row>62</xdr:row>
      <xdr:rowOff>69850</xdr:rowOff>
    </xdr:to>
    <xdr:sp macro="" textlink="">
      <xdr:nvSpPr>
        <xdr:cNvPr id="610" name="楕円 609">
          <a:extLst>
            <a:ext uri="{FF2B5EF4-FFF2-40B4-BE49-F238E27FC236}">
              <a16:creationId xmlns:a16="http://schemas.microsoft.com/office/drawing/2014/main" id="{00000000-0008-0000-0E00-000062020000}"/>
            </a:ext>
          </a:extLst>
        </xdr:cNvPr>
        <xdr:cNvSpPr/>
      </xdr:nvSpPr>
      <xdr:spPr>
        <a:xfrm>
          <a:off x="17937480" y="103657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12002</xdr:rowOff>
    </xdr:from>
    <xdr:to>
      <xdr:col>111</xdr:col>
      <xdr:colOff>177800</xdr:colOff>
      <xdr:row>62</xdr:row>
      <xdr:rowOff>19050</xdr:rowOff>
    </xdr:to>
    <xdr:cxnSp macro="">
      <xdr:nvCxnSpPr>
        <xdr:cNvPr id="611" name="直線コネクタ 610">
          <a:extLst>
            <a:ext uri="{FF2B5EF4-FFF2-40B4-BE49-F238E27FC236}">
              <a16:creationId xmlns:a16="http://schemas.microsoft.com/office/drawing/2014/main" id="{00000000-0008-0000-0E00-000063020000}"/>
            </a:ext>
          </a:extLst>
        </xdr:cNvPr>
        <xdr:cNvCxnSpPr/>
      </xdr:nvCxnSpPr>
      <xdr:spPr>
        <a:xfrm flipV="1">
          <a:off x="17988280" y="10405682"/>
          <a:ext cx="789940" cy="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145796</xdr:rowOff>
    </xdr:from>
    <xdr:to>
      <xdr:col>102</xdr:col>
      <xdr:colOff>165100</xdr:colOff>
      <xdr:row>62</xdr:row>
      <xdr:rowOff>75946</xdr:rowOff>
    </xdr:to>
    <xdr:sp macro="" textlink="">
      <xdr:nvSpPr>
        <xdr:cNvPr id="612" name="楕円 611">
          <a:extLst>
            <a:ext uri="{FF2B5EF4-FFF2-40B4-BE49-F238E27FC236}">
              <a16:creationId xmlns:a16="http://schemas.microsoft.com/office/drawing/2014/main" id="{00000000-0008-0000-0E00-000064020000}"/>
            </a:ext>
          </a:extLst>
        </xdr:cNvPr>
        <xdr:cNvSpPr/>
      </xdr:nvSpPr>
      <xdr:spPr>
        <a:xfrm>
          <a:off x="17162780" y="103718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19050</xdr:rowOff>
    </xdr:from>
    <xdr:to>
      <xdr:col>107</xdr:col>
      <xdr:colOff>50800</xdr:colOff>
      <xdr:row>62</xdr:row>
      <xdr:rowOff>25146</xdr:rowOff>
    </xdr:to>
    <xdr:cxnSp macro="">
      <xdr:nvCxnSpPr>
        <xdr:cNvPr id="613" name="直線コネクタ 612">
          <a:extLst>
            <a:ext uri="{FF2B5EF4-FFF2-40B4-BE49-F238E27FC236}">
              <a16:creationId xmlns:a16="http://schemas.microsoft.com/office/drawing/2014/main" id="{00000000-0008-0000-0E00-000065020000}"/>
            </a:ext>
          </a:extLst>
        </xdr:cNvPr>
        <xdr:cNvCxnSpPr/>
      </xdr:nvCxnSpPr>
      <xdr:spPr>
        <a:xfrm flipV="1">
          <a:off x="17213580" y="10412730"/>
          <a:ext cx="7747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140843</xdr:rowOff>
    </xdr:from>
    <xdr:to>
      <xdr:col>98</xdr:col>
      <xdr:colOff>38100</xdr:colOff>
      <xdr:row>62</xdr:row>
      <xdr:rowOff>70993</xdr:rowOff>
    </xdr:to>
    <xdr:sp macro="" textlink="">
      <xdr:nvSpPr>
        <xdr:cNvPr id="614" name="楕円 613">
          <a:extLst>
            <a:ext uri="{FF2B5EF4-FFF2-40B4-BE49-F238E27FC236}">
              <a16:creationId xmlns:a16="http://schemas.microsoft.com/office/drawing/2014/main" id="{00000000-0008-0000-0E00-000066020000}"/>
            </a:ext>
          </a:extLst>
        </xdr:cNvPr>
        <xdr:cNvSpPr/>
      </xdr:nvSpPr>
      <xdr:spPr>
        <a:xfrm>
          <a:off x="16388080" y="1036688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20193</xdr:rowOff>
    </xdr:from>
    <xdr:to>
      <xdr:col>102</xdr:col>
      <xdr:colOff>114300</xdr:colOff>
      <xdr:row>62</xdr:row>
      <xdr:rowOff>25146</xdr:rowOff>
    </xdr:to>
    <xdr:cxnSp macro="">
      <xdr:nvCxnSpPr>
        <xdr:cNvPr id="615" name="直線コネクタ 614">
          <a:extLst>
            <a:ext uri="{FF2B5EF4-FFF2-40B4-BE49-F238E27FC236}">
              <a16:creationId xmlns:a16="http://schemas.microsoft.com/office/drawing/2014/main" id="{00000000-0008-0000-0E00-000067020000}"/>
            </a:ext>
          </a:extLst>
        </xdr:cNvPr>
        <xdr:cNvCxnSpPr/>
      </xdr:nvCxnSpPr>
      <xdr:spPr>
        <a:xfrm>
          <a:off x="16431260" y="10413873"/>
          <a:ext cx="78232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8399</xdr:rowOff>
    </xdr:from>
    <xdr:ext cx="469744" cy="259045"/>
    <xdr:sp macro="" textlink="">
      <xdr:nvSpPr>
        <xdr:cNvPr id="616" name="n_1aveValue【学校施設】&#10;一人当たり面積">
          <a:extLst>
            <a:ext uri="{FF2B5EF4-FFF2-40B4-BE49-F238E27FC236}">
              <a16:creationId xmlns:a16="http://schemas.microsoft.com/office/drawing/2014/main" id="{00000000-0008-0000-0E00-000068020000}"/>
            </a:ext>
          </a:extLst>
        </xdr:cNvPr>
        <xdr:cNvSpPr txBox="1"/>
      </xdr:nvSpPr>
      <xdr:spPr>
        <a:xfrm>
          <a:off x="18561127" y="10569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1732</xdr:rowOff>
    </xdr:from>
    <xdr:ext cx="469744" cy="259045"/>
    <xdr:sp macro="" textlink="">
      <xdr:nvSpPr>
        <xdr:cNvPr id="617" name="n_2aveValue【学校施設】&#10;一人当たり面積">
          <a:extLst>
            <a:ext uri="{FF2B5EF4-FFF2-40B4-BE49-F238E27FC236}">
              <a16:creationId xmlns:a16="http://schemas.microsoft.com/office/drawing/2014/main" id="{00000000-0008-0000-0E00-000069020000}"/>
            </a:ext>
          </a:extLst>
        </xdr:cNvPr>
        <xdr:cNvSpPr txBox="1"/>
      </xdr:nvSpPr>
      <xdr:spPr>
        <a:xfrm>
          <a:off x="17776267" y="10563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4780</xdr:rowOff>
    </xdr:from>
    <xdr:ext cx="469744" cy="259045"/>
    <xdr:sp macro="" textlink="">
      <xdr:nvSpPr>
        <xdr:cNvPr id="618" name="n_3aveValue【学校施設】&#10;一人当たり面積">
          <a:extLst>
            <a:ext uri="{FF2B5EF4-FFF2-40B4-BE49-F238E27FC236}">
              <a16:creationId xmlns:a16="http://schemas.microsoft.com/office/drawing/2014/main" id="{00000000-0008-0000-0E00-00006A020000}"/>
            </a:ext>
          </a:extLst>
        </xdr:cNvPr>
        <xdr:cNvSpPr txBox="1"/>
      </xdr:nvSpPr>
      <xdr:spPr>
        <a:xfrm>
          <a:off x="17001567" y="10566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10495</xdr:rowOff>
    </xdr:from>
    <xdr:ext cx="469744" cy="259045"/>
    <xdr:sp macro="" textlink="">
      <xdr:nvSpPr>
        <xdr:cNvPr id="619" name="n_4aveValue【学校施設】&#10;一人当たり面積">
          <a:extLst>
            <a:ext uri="{FF2B5EF4-FFF2-40B4-BE49-F238E27FC236}">
              <a16:creationId xmlns:a16="http://schemas.microsoft.com/office/drawing/2014/main" id="{00000000-0008-0000-0E00-00006B020000}"/>
            </a:ext>
          </a:extLst>
        </xdr:cNvPr>
        <xdr:cNvSpPr txBox="1"/>
      </xdr:nvSpPr>
      <xdr:spPr>
        <a:xfrm>
          <a:off x="16226867" y="10571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79329</xdr:rowOff>
    </xdr:from>
    <xdr:ext cx="469744" cy="259045"/>
    <xdr:sp macro="" textlink="">
      <xdr:nvSpPr>
        <xdr:cNvPr id="620" name="n_1mainValue【学校施設】&#10;一人当たり面積">
          <a:extLst>
            <a:ext uri="{FF2B5EF4-FFF2-40B4-BE49-F238E27FC236}">
              <a16:creationId xmlns:a16="http://schemas.microsoft.com/office/drawing/2014/main" id="{00000000-0008-0000-0E00-00006C020000}"/>
            </a:ext>
          </a:extLst>
        </xdr:cNvPr>
        <xdr:cNvSpPr txBox="1"/>
      </xdr:nvSpPr>
      <xdr:spPr>
        <a:xfrm>
          <a:off x="18561127" y="10137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86377</xdr:rowOff>
    </xdr:from>
    <xdr:ext cx="469744" cy="259045"/>
    <xdr:sp macro="" textlink="">
      <xdr:nvSpPr>
        <xdr:cNvPr id="621" name="n_2mainValue【学校施設】&#10;一人当たり面積">
          <a:extLst>
            <a:ext uri="{FF2B5EF4-FFF2-40B4-BE49-F238E27FC236}">
              <a16:creationId xmlns:a16="http://schemas.microsoft.com/office/drawing/2014/main" id="{00000000-0008-0000-0E00-00006D020000}"/>
            </a:ext>
          </a:extLst>
        </xdr:cNvPr>
        <xdr:cNvSpPr txBox="1"/>
      </xdr:nvSpPr>
      <xdr:spPr>
        <a:xfrm>
          <a:off x="17776267" y="1014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92473</xdr:rowOff>
    </xdr:from>
    <xdr:ext cx="469744" cy="259045"/>
    <xdr:sp macro="" textlink="">
      <xdr:nvSpPr>
        <xdr:cNvPr id="622" name="n_3mainValue【学校施設】&#10;一人当たり面積">
          <a:extLst>
            <a:ext uri="{FF2B5EF4-FFF2-40B4-BE49-F238E27FC236}">
              <a16:creationId xmlns:a16="http://schemas.microsoft.com/office/drawing/2014/main" id="{00000000-0008-0000-0E00-00006E020000}"/>
            </a:ext>
          </a:extLst>
        </xdr:cNvPr>
        <xdr:cNvSpPr txBox="1"/>
      </xdr:nvSpPr>
      <xdr:spPr>
        <a:xfrm>
          <a:off x="17001567" y="10150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87520</xdr:rowOff>
    </xdr:from>
    <xdr:ext cx="469744" cy="259045"/>
    <xdr:sp macro="" textlink="">
      <xdr:nvSpPr>
        <xdr:cNvPr id="623" name="n_4mainValue【学校施設】&#10;一人当たり面積">
          <a:extLst>
            <a:ext uri="{FF2B5EF4-FFF2-40B4-BE49-F238E27FC236}">
              <a16:creationId xmlns:a16="http://schemas.microsoft.com/office/drawing/2014/main" id="{00000000-0008-0000-0E00-00006F020000}"/>
            </a:ext>
          </a:extLst>
        </xdr:cNvPr>
        <xdr:cNvSpPr txBox="1"/>
      </xdr:nvSpPr>
      <xdr:spPr>
        <a:xfrm>
          <a:off x="16226867" y="1014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00000000-0008-0000-0E00-000070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00000000-0008-0000-0E00-000071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00000000-0008-0000-0E00-000072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00000000-0008-0000-0E00-000076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00000000-0008-0000-0E00-00007702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00000000-0008-0000-0E00-00007802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00000000-0008-0000-0E00-00007902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00000000-0008-0000-0E00-00007A02000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a:extLst>
            <a:ext uri="{FF2B5EF4-FFF2-40B4-BE49-F238E27FC236}">
              <a16:creationId xmlns:a16="http://schemas.microsoft.com/office/drawing/2014/main" id="{00000000-0008-0000-0E00-00007B020000}"/>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a:extLst>
            <a:ext uri="{FF2B5EF4-FFF2-40B4-BE49-F238E27FC236}">
              <a16:creationId xmlns:a16="http://schemas.microsoft.com/office/drawing/2014/main" id="{00000000-0008-0000-0E00-00007C020000}"/>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a:extLst>
            <a:ext uri="{FF2B5EF4-FFF2-40B4-BE49-F238E27FC236}">
              <a16:creationId xmlns:a16="http://schemas.microsoft.com/office/drawing/2014/main" id="{00000000-0008-0000-0E00-00007D020000}"/>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a:extLst>
            <a:ext uri="{FF2B5EF4-FFF2-40B4-BE49-F238E27FC236}">
              <a16:creationId xmlns:a16="http://schemas.microsoft.com/office/drawing/2014/main" id="{00000000-0008-0000-0E00-00007E020000}"/>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a:extLst>
            <a:ext uri="{FF2B5EF4-FFF2-40B4-BE49-F238E27FC236}">
              <a16:creationId xmlns:a16="http://schemas.microsoft.com/office/drawing/2014/main" id="{00000000-0008-0000-0E00-00007F020000}"/>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a:extLst>
            <a:ext uri="{FF2B5EF4-FFF2-40B4-BE49-F238E27FC236}">
              <a16:creationId xmlns:a16="http://schemas.microsoft.com/office/drawing/2014/main" id="{00000000-0008-0000-0E00-000080020000}"/>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a:extLst>
            <a:ext uri="{FF2B5EF4-FFF2-40B4-BE49-F238E27FC236}">
              <a16:creationId xmlns:a16="http://schemas.microsoft.com/office/drawing/2014/main" id="{00000000-0008-0000-0E00-000081020000}"/>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a:extLst>
            <a:ext uri="{FF2B5EF4-FFF2-40B4-BE49-F238E27FC236}">
              <a16:creationId xmlns:a16="http://schemas.microsoft.com/office/drawing/2014/main" id="{00000000-0008-0000-0E00-000082020000}"/>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a:extLst>
            <a:ext uri="{FF2B5EF4-FFF2-40B4-BE49-F238E27FC236}">
              <a16:creationId xmlns:a16="http://schemas.microsoft.com/office/drawing/2014/main" id="{00000000-0008-0000-0E00-000083020000}"/>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a:extLst>
            <a:ext uri="{FF2B5EF4-FFF2-40B4-BE49-F238E27FC236}">
              <a16:creationId xmlns:a16="http://schemas.microsoft.com/office/drawing/2014/main" id="{00000000-0008-0000-0E00-000084020000}"/>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a:extLst>
            <a:ext uri="{FF2B5EF4-FFF2-40B4-BE49-F238E27FC236}">
              <a16:creationId xmlns:a16="http://schemas.microsoft.com/office/drawing/2014/main" id="{00000000-0008-0000-0E00-000085020000}"/>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00000000-0008-0000-0E00-00008702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a:extLst>
            <a:ext uri="{FF2B5EF4-FFF2-40B4-BE49-F238E27FC236}">
              <a16:creationId xmlns:a16="http://schemas.microsoft.com/office/drawing/2014/main" id="{00000000-0008-0000-0E00-00008802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114844</xdr:rowOff>
    </xdr:from>
    <xdr:to>
      <xdr:col>85</xdr:col>
      <xdr:colOff>126364</xdr:colOff>
      <xdr:row>86</xdr:row>
      <xdr:rowOff>168729</xdr:rowOff>
    </xdr:to>
    <xdr:cxnSp macro="">
      <xdr:nvCxnSpPr>
        <xdr:cNvPr id="649" name="直線コネクタ 648">
          <a:extLst>
            <a:ext uri="{FF2B5EF4-FFF2-40B4-BE49-F238E27FC236}">
              <a16:creationId xmlns:a16="http://schemas.microsoft.com/office/drawing/2014/main" id="{00000000-0008-0000-0E00-000089020000}"/>
            </a:ext>
          </a:extLst>
        </xdr:cNvPr>
        <xdr:cNvCxnSpPr/>
      </xdr:nvCxnSpPr>
      <xdr:spPr>
        <a:xfrm flipV="1">
          <a:off x="14375764" y="13023124"/>
          <a:ext cx="0" cy="1562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0" name="【児童館】&#10;有形固定資産減価償却率最小値テキスト">
          <a:extLst>
            <a:ext uri="{FF2B5EF4-FFF2-40B4-BE49-F238E27FC236}">
              <a16:creationId xmlns:a16="http://schemas.microsoft.com/office/drawing/2014/main" id="{00000000-0008-0000-0E00-00008A020000}"/>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1" name="直線コネクタ 650">
          <a:extLst>
            <a:ext uri="{FF2B5EF4-FFF2-40B4-BE49-F238E27FC236}">
              <a16:creationId xmlns:a16="http://schemas.microsoft.com/office/drawing/2014/main" id="{00000000-0008-0000-0E00-00008B020000}"/>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61521</xdr:rowOff>
    </xdr:from>
    <xdr:ext cx="340478" cy="259045"/>
    <xdr:sp macro="" textlink="">
      <xdr:nvSpPr>
        <xdr:cNvPr id="652" name="【児童館】&#10;有形固定資産減価償却率最大値テキスト">
          <a:extLst>
            <a:ext uri="{FF2B5EF4-FFF2-40B4-BE49-F238E27FC236}">
              <a16:creationId xmlns:a16="http://schemas.microsoft.com/office/drawing/2014/main" id="{00000000-0008-0000-0E00-00008C020000}"/>
            </a:ext>
          </a:extLst>
        </xdr:cNvPr>
        <xdr:cNvSpPr txBox="1"/>
      </xdr:nvSpPr>
      <xdr:spPr>
        <a:xfrm>
          <a:off x="14414500" y="128021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114844</xdr:rowOff>
    </xdr:from>
    <xdr:to>
      <xdr:col>86</xdr:col>
      <xdr:colOff>25400</xdr:colOff>
      <xdr:row>77</xdr:row>
      <xdr:rowOff>114844</xdr:rowOff>
    </xdr:to>
    <xdr:cxnSp macro="">
      <xdr:nvCxnSpPr>
        <xdr:cNvPr id="653" name="直線コネクタ 652">
          <a:extLst>
            <a:ext uri="{FF2B5EF4-FFF2-40B4-BE49-F238E27FC236}">
              <a16:creationId xmlns:a16="http://schemas.microsoft.com/office/drawing/2014/main" id="{00000000-0008-0000-0E00-00008D020000}"/>
            </a:ext>
          </a:extLst>
        </xdr:cNvPr>
        <xdr:cNvCxnSpPr/>
      </xdr:nvCxnSpPr>
      <xdr:spPr>
        <a:xfrm>
          <a:off x="14287500" y="130231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9814</xdr:rowOff>
    </xdr:from>
    <xdr:ext cx="405111" cy="259045"/>
    <xdr:sp macro="" textlink="">
      <xdr:nvSpPr>
        <xdr:cNvPr id="654" name="【児童館】&#10;有形固定資産減価償却率平均値テキスト">
          <a:extLst>
            <a:ext uri="{FF2B5EF4-FFF2-40B4-BE49-F238E27FC236}">
              <a16:creationId xmlns:a16="http://schemas.microsoft.com/office/drawing/2014/main" id="{00000000-0008-0000-0E00-00008E020000}"/>
            </a:ext>
          </a:extLst>
        </xdr:cNvPr>
        <xdr:cNvSpPr txBox="1"/>
      </xdr:nvSpPr>
      <xdr:spPr>
        <a:xfrm>
          <a:off x="14414500" y="137562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31387</xdr:rowOff>
    </xdr:from>
    <xdr:to>
      <xdr:col>85</xdr:col>
      <xdr:colOff>177800</xdr:colOff>
      <xdr:row>82</xdr:row>
      <xdr:rowOff>132987</xdr:rowOff>
    </xdr:to>
    <xdr:sp macro="" textlink="">
      <xdr:nvSpPr>
        <xdr:cNvPr id="655" name="フローチャート: 判断 654">
          <a:extLst>
            <a:ext uri="{FF2B5EF4-FFF2-40B4-BE49-F238E27FC236}">
              <a16:creationId xmlns:a16="http://schemas.microsoft.com/office/drawing/2014/main" id="{00000000-0008-0000-0E00-00008F020000}"/>
            </a:ext>
          </a:extLst>
        </xdr:cNvPr>
        <xdr:cNvSpPr/>
      </xdr:nvSpPr>
      <xdr:spPr>
        <a:xfrm>
          <a:off x="14325600" y="13777867"/>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44450</xdr:rowOff>
    </xdr:from>
    <xdr:to>
      <xdr:col>81</xdr:col>
      <xdr:colOff>101600</xdr:colOff>
      <xdr:row>82</xdr:row>
      <xdr:rowOff>146050</xdr:rowOff>
    </xdr:to>
    <xdr:sp macro="" textlink="">
      <xdr:nvSpPr>
        <xdr:cNvPr id="656" name="フローチャート: 判断 655">
          <a:extLst>
            <a:ext uri="{FF2B5EF4-FFF2-40B4-BE49-F238E27FC236}">
              <a16:creationId xmlns:a16="http://schemas.microsoft.com/office/drawing/2014/main" id="{00000000-0008-0000-0E00-000090020000}"/>
            </a:ext>
          </a:extLst>
        </xdr:cNvPr>
        <xdr:cNvSpPr/>
      </xdr:nvSpPr>
      <xdr:spPr>
        <a:xfrm>
          <a:off x="13578840" y="1379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86905</xdr:rowOff>
    </xdr:from>
    <xdr:to>
      <xdr:col>76</xdr:col>
      <xdr:colOff>165100</xdr:colOff>
      <xdr:row>83</xdr:row>
      <xdr:rowOff>17055</xdr:rowOff>
    </xdr:to>
    <xdr:sp macro="" textlink="">
      <xdr:nvSpPr>
        <xdr:cNvPr id="657" name="フローチャート: 判断 656">
          <a:extLst>
            <a:ext uri="{FF2B5EF4-FFF2-40B4-BE49-F238E27FC236}">
              <a16:creationId xmlns:a16="http://schemas.microsoft.com/office/drawing/2014/main" id="{00000000-0008-0000-0E00-000091020000}"/>
            </a:ext>
          </a:extLst>
        </xdr:cNvPr>
        <xdr:cNvSpPr/>
      </xdr:nvSpPr>
      <xdr:spPr>
        <a:xfrm>
          <a:off x="12804140" y="138333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75474</xdr:rowOff>
    </xdr:from>
    <xdr:to>
      <xdr:col>72</xdr:col>
      <xdr:colOff>38100</xdr:colOff>
      <xdr:row>83</xdr:row>
      <xdr:rowOff>5624</xdr:rowOff>
    </xdr:to>
    <xdr:sp macro="" textlink="">
      <xdr:nvSpPr>
        <xdr:cNvPr id="658" name="フローチャート: 判断 657">
          <a:extLst>
            <a:ext uri="{FF2B5EF4-FFF2-40B4-BE49-F238E27FC236}">
              <a16:creationId xmlns:a16="http://schemas.microsoft.com/office/drawing/2014/main" id="{00000000-0008-0000-0E00-000092020000}"/>
            </a:ext>
          </a:extLst>
        </xdr:cNvPr>
        <xdr:cNvSpPr/>
      </xdr:nvSpPr>
      <xdr:spPr>
        <a:xfrm>
          <a:off x="12029440" y="138219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68943</xdr:rowOff>
    </xdr:from>
    <xdr:to>
      <xdr:col>67</xdr:col>
      <xdr:colOff>101600</xdr:colOff>
      <xdr:row>82</xdr:row>
      <xdr:rowOff>170543</xdr:rowOff>
    </xdr:to>
    <xdr:sp macro="" textlink="">
      <xdr:nvSpPr>
        <xdr:cNvPr id="659" name="フローチャート: 判断 658">
          <a:extLst>
            <a:ext uri="{FF2B5EF4-FFF2-40B4-BE49-F238E27FC236}">
              <a16:creationId xmlns:a16="http://schemas.microsoft.com/office/drawing/2014/main" id="{00000000-0008-0000-0E00-000093020000}"/>
            </a:ext>
          </a:extLst>
        </xdr:cNvPr>
        <xdr:cNvSpPr/>
      </xdr:nvSpPr>
      <xdr:spPr>
        <a:xfrm>
          <a:off x="11231880" y="13815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0000000-0008-0000-0E00-00009402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E00-00009502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E00-00009602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E00-00009702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000000-0008-0000-0E00-00009802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86</xdr:row>
      <xdr:rowOff>117929</xdr:rowOff>
    </xdr:from>
    <xdr:to>
      <xdr:col>67</xdr:col>
      <xdr:colOff>101600</xdr:colOff>
      <xdr:row>87</xdr:row>
      <xdr:rowOff>48079</xdr:rowOff>
    </xdr:to>
    <xdr:sp macro="" textlink="">
      <xdr:nvSpPr>
        <xdr:cNvPr id="665" name="楕円 664">
          <a:extLst>
            <a:ext uri="{FF2B5EF4-FFF2-40B4-BE49-F238E27FC236}">
              <a16:creationId xmlns:a16="http://schemas.microsoft.com/office/drawing/2014/main" id="{00000000-0008-0000-0E00-000099020000}"/>
            </a:ext>
          </a:extLst>
        </xdr:cNvPr>
        <xdr:cNvSpPr/>
      </xdr:nvSpPr>
      <xdr:spPr>
        <a:xfrm>
          <a:off x="11231880" y="145349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162577</xdr:rowOff>
    </xdr:from>
    <xdr:ext cx="405111" cy="259045"/>
    <xdr:sp macro="" textlink="">
      <xdr:nvSpPr>
        <xdr:cNvPr id="666" name="n_1aveValue【児童館】&#10;有形固定資産減価償却率">
          <a:extLst>
            <a:ext uri="{FF2B5EF4-FFF2-40B4-BE49-F238E27FC236}">
              <a16:creationId xmlns:a16="http://schemas.microsoft.com/office/drawing/2014/main" id="{00000000-0008-0000-0E00-00009A020000}"/>
            </a:ext>
          </a:extLst>
        </xdr:cNvPr>
        <xdr:cNvSpPr txBox="1"/>
      </xdr:nvSpPr>
      <xdr:spPr>
        <a:xfrm>
          <a:off x="13437244" y="1357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33582</xdr:rowOff>
    </xdr:from>
    <xdr:ext cx="405111" cy="259045"/>
    <xdr:sp macro="" textlink="">
      <xdr:nvSpPr>
        <xdr:cNvPr id="667" name="n_2aveValue【児童館】&#10;有形固定資産減価償却率">
          <a:extLst>
            <a:ext uri="{FF2B5EF4-FFF2-40B4-BE49-F238E27FC236}">
              <a16:creationId xmlns:a16="http://schemas.microsoft.com/office/drawing/2014/main" id="{00000000-0008-0000-0E00-00009B020000}"/>
            </a:ext>
          </a:extLst>
        </xdr:cNvPr>
        <xdr:cNvSpPr txBox="1"/>
      </xdr:nvSpPr>
      <xdr:spPr>
        <a:xfrm>
          <a:off x="12675244" y="13612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22151</xdr:rowOff>
    </xdr:from>
    <xdr:ext cx="405111" cy="259045"/>
    <xdr:sp macro="" textlink="">
      <xdr:nvSpPr>
        <xdr:cNvPr id="668" name="n_3aveValue【児童館】&#10;有形固定資産減価償却率">
          <a:extLst>
            <a:ext uri="{FF2B5EF4-FFF2-40B4-BE49-F238E27FC236}">
              <a16:creationId xmlns:a16="http://schemas.microsoft.com/office/drawing/2014/main" id="{00000000-0008-0000-0E00-00009C020000}"/>
            </a:ext>
          </a:extLst>
        </xdr:cNvPr>
        <xdr:cNvSpPr txBox="1"/>
      </xdr:nvSpPr>
      <xdr:spPr>
        <a:xfrm>
          <a:off x="11900544" y="1360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15620</xdr:rowOff>
    </xdr:from>
    <xdr:ext cx="405111" cy="259045"/>
    <xdr:sp macro="" textlink="">
      <xdr:nvSpPr>
        <xdr:cNvPr id="669" name="n_4aveValue【児童館】&#10;有形固定資産減価償却率">
          <a:extLst>
            <a:ext uri="{FF2B5EF4-FFF2-40B4-BE49-F238E27FC236}">
              <a16:creationId xmlns:a16="http://schemas.microsoft.com/office/drawing/2014/main" id="{00000000-0008-0000-0E00-00009D020000}"/>
            </a:ext>
          </a:extLst>
        </xdr:cNvPr>
        <xdr:cNvSpPr txBox="1"/>
      </xdr:nvSpPr>
      <xdr:spPr>
        <a:xfrm>
          <a:off x="11102984" y="13594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670" name="n_4mainValue【児童館】&#10;有形固定資産減価償却率">
          <a:extLst>
            <a:ext uri="{FF2B5EF4-FFF2-40B4-BE49-F238E27FC236}">
              <a16:creationId xmlns:a16="http://schemas.microsoft.com/office/drawing/2014/main" id="{00000000-0008-0000-0E00-00009E020000}"/>
            </a:ext>
          </a:extLst>
        </xdr:cNvPr>
        <xdr:cNvSpPr txBox="1"/>
      </xdr:nvSpPr>
      <xdr:spPr>
        <a:xfrm>
          <a:off x="11070667" y="14623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1" name="正方形/長方形 670">
          <a:extLst>
            <a:ext uri="{FF2B5EF4-FFF2-40B4-BE49-F238E27FC236}">
              <a16:creationId xmlns:a16="http://schemas.microsoft.com/office/drawing/2014/main" id="{00000000-0008-0000-0E00-00009F02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2" name="正方形/長方形 671">
          <a:extLst>
            <a:ext uri="{FF2B5EF4-FFF2-40B4-BE49-F238E27FC236}">
              <a16:creationId xmlns:a16="http://schemas.microsoft.com/office/drawing/2014/main" id="{00000000-0008-0000-0E00-0000A002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3" name="正方形/長方形 672">
          <a:extLst>
            <a:ext uri="{FF2B5EF4-FFF2-40B4-BE49-F238E27FC236}">
              <a16:creationId xmlns:a16="http://schemas.microsoft.com/office/drawing/2014/main" id="{00000000-0008-0000-0E00-0000A102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4" name="正方形/長方形 673">
          <a:extLst>
            <a:ext uri="{FF2B5EF4-FFF2-40B4-BE49-F238E27FC236}">
              <a16:creationId xmlns:a16="http://schemas.microsoft.com/office/drawing/2014/main" id="{00000000-0008-0000-0E00-0000A202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5" name="正方形/長方形 674">
          <a:extLst>
            <a:ext uri="{FF2B5EF4-FFF2-40B4-BE49-F238E27FC236}">
              <a16:creationId xmlns:a16="http://schemas.microsoft.com/office/drawing/2014/main" id="{00000000-0008-0000-0E00-0000A302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6" name="正方形/長方形 675">
          <a:extLst>
            <a:ext uri="{FF2B5EF4-FFF2-40B4-BE49-F238E27FC236}">
              <a16:creationId xmlns:a16="http://schemas.microsoft.com/office/drawing/2014/main" id="{00000000-0008-0000-0E00-0000A402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7" name="正方形/長方形 676">
          <a:extLst>
            <a:ext uri="{FF2B5EF4-FFF2-40B4-BE49-F238E27FC236}">
              <a16:creationId xmlns:a16="http://schemas.microsoft.com/office/drawing/2014/main" id="{00000000-0008-0000-0E00-0000A502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8" name="正方形/長方形 677">
          <a:extLst>
            <a:ext uri="{FF2B5EF4-FFF2-40B4-BE49-F238E27FC236}">
              <a16:creationId xmlns:a16="http://schemas.microsoft.com/office/drawing/2014/main" id="{00000000-0008-0000-0E00-0000A602000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9" name="テキスト ボックス 678">
          <a:extLst>
            <a:ext uri="{FF2B5EF4-FFF2-40B4-BE49-F238E27FC236}">
              <a16:creationId xmlns:a16="http://schemas.microsoft.com/office/drawing/2014/main" id="{00000000-0008-0000-0E00-0000A70200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0" name="直線コネクタ 679">
          <a:extLst>
            <a:ext uri="{FF2B5EF4-FFF2-40B4-BE49-F238E27FC236}">
              <a16:creationId xmlns:a16="http://schemas.microsoft.com/office/drawing/2014/main" id="{00000000-0008-0000-0E00-0000A802000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1" name="直線コネクタ 680">
          <a:extLst>
            <a:ext uri="{FF2B5EF4-FFF2-40B4-BE49-F238E27FC236}">
              <a16:creationId xmlns:a16="http://schemas.microsoft.com/office/drawing/2014/main" id="{00000000-0008-0000-0E00-0000A9020000}"/>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2" name="テキスト ボックス 681">
          <a:extLst>
            <a:ext uri="{FF2B5EF4-FFF2-40B4-BE49-F238E27FC236}">
              <a16:creationId xmlns:a16="http://schemas.microsoft.com/office/drawing/2014/main" id="{00000000-0008-0000-0E00-0000AA020000}"/>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3" name="直線コネクタ 682">
          <a:extLst>
            <a:ext uri="{FF2B5EF4-FFF2-40B4-BE49-F238E27FC236}">
              <a16:creationId xmlns:a16="http://schemas.microsoft.com/office/drawing/2014/main" id="{00000000-0008-0000-0E00-0000AB020000}"/>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4" name="テキスト ボックス 683">
          <a:extLst>
            <a:ext uri="{FF2B5EF4-FFF2-40B4-BE49-F238E27FC236}">
              <a16:creationId xmlns:a16="http://schemas.microsoft.com/office/drawing/2014/main" id="{00000000-0008-0000-0E00-0000AC020000}"/>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5" name="直線コネクタ 684">
          <a:extLst>
            <a:ext uri="{FF2B5EF4-FFF2-40B4-BE49-F238E27FC236}">
              <a16:creationId xmlns:a16="http://schemas.microsoft.com/office/drawing/2014/main" id="{00000000-0008-0000-0E00-0000AD020000}"/>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86" name="テキスト ボックス 685">
          <a:extLst>
            <a:ext uri="{FF2B5EF4-FFF2-40B4-BE49-F238E27FC236}">
              <a16:creationId xmlns:a16="http://schemas.microsoft.com/office/drawing/2014/main" id="{00000000-0008-0000-0E00-0000AE020000}"/>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87" name="直線コネクタ 686">
          <a:extLst>
            <a:ext uri="{FF2B5EF4-FFF2-40B4-BE49-F238E27FC236}">
              <a16:creationId xmlns:a16="http://schemas.microsoft.com/office/drawing/2014/main" id="{00000000-0008-0000-0E00-0000AF020000}"/>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88" name="テキスト ボックス 687">
          <a:extLst>
            <a:ext uri="{FF2B5EF4-FFF2-40B4-BE49-F238E27FC236}">
              <a16:creationId xmlns:a16="http://schemas.microsoft.com/office/drawing/2014/main" id="{00000000-0008-0000-0E00-0000B0020000}"/>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89" name="直線コネクタ 688">
          <a:extLst>
            <a:ext uri="{FF2B5EF4-FFF2-40B4-BE49-F238E27FC236}">
              <a16:creationId xmlns:a16="http://schemas.microsoft.com/office/drawing/2014/main" id="{00000000-0008-0000-0E00-0000B1020000}"/>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0" name="テキスト ボックス 689">
          <a:extLst>
            <a:ext uri="{FF2B5EF4-FFF2-40B4-BE49-F238E27FC236}">
              <a16:creationId xmlns:a16="http://schemas.microsoft.com/office/drawing/2014/main" id="{00000000-0008-0000-0E00-0000B2020000}"/>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1" name="直線コネクタ 690">
          <a:extLst>
            <a:ext uri="{FF2B5EF4-FFF2-40B4-BE49-F238E27FC236}">
              <a16:creationId xmlns:a16="http://schemas.microsoft.com/office/drawing/2014/main" id="{00000000-0008-0000-0E00-0000B302000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2" name="テキスト ボックス 691">
          <a:extLst>
            <a:ext uri="{FF2B5EF4-FFF2-40B4-BE49-F238E27FC236}">
              <a16:creationId xmlns:a16="http://schemas.microsoft.com/office/drawing/2014/main" id="{00000000-0008-0000-0E00-0000B402000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3" name="【児童館】&#10;一人当たり面積グラフ枠">
          <a:extLst>
            <a:ext uri="{FF2B5EF4-FFF2-40B4-BE49-F238E27FC236}">
              <a16:creationId xmlns:a16="http://schemas.microsoft.com/office/drawing/2014/main" id="{00000000-0008-0000-0E00-0000B502000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19050</xdr:rowOff>
    </xdr:from>
    <xdr:to>
      <xdr:col>116</xdr:col>
      <xdr:colOff>62864</xdr:colOff>
      <xdr:row>86</xdr:row>
      <xdr:rowOff>76200</xdr:rowOff>
    </xdr:to>
    <xdr:cxnSp macro="">
      <xdr:nvCxnSpPr>
        <xdr:cNvPr id="694" name="直線コネクタ 693">
          <a:extLst>
            <a:ext uri="{FF2B5EF4-FFF2-40B4-BE49-F238E27FC236}">
              <a16:creationId xmlns:a16="http://schemas.microsoft.com/office/drawing/2014/main" id="{00000000-0008-0000-0E00-0000B6020000}"/>
            </a:ext>
          </a:extLst>
        </xdr:cNvPr>
        <xdr:cNvCxnSpPr/>
      </xdr:nvCxnSpPr>
      <xdr:spPr>
        <a:xfrm flipV="1">
          <a:off x="19509104" y="1309497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95" name="【児童館】&#10;一人当たり面積最小値テキスト">
          <a:extLst>
            <a:ext uri="{FF2B5EF4-FFF2-40B4-BE49-F238E27FC236}">
              <a16:creationId xmlns:a16="http://schemas.microsoft.com/office/drawing/2014/main" id="{00000000-0008-0000-0E00-0000B7020000}"/>
            </a:ext>
          </a:extLst>
        </xdr:cNvPr>
        <xdr:cNvSpPr txBox="1"/>
      </xdr:nvSpPr>
      <xdr:spPr>
        <a:xfrm>
          <a:off x="19547840" y="1449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96" name="直線コネクタ 695">
          <a:extLst>
            <a:ext uri="{FF2B5EF4-FFF2-40B4-BE49-F238E27FC236}">
              <a16:creationId xmlns:a16="http://schemas.microsoft.com/office/drawing/2014/main" id="{00000000-0008-0000-0E00-0000B8020000}"/>
            </a:ext>
          </a:extLst>
        </xdr:cNvPr>
        <xdr:cNvCxnSpPr/>
      </xdr:nvCxnSpPr>
      <xdr:spPr>
        <a:xfrm>
          <a:off x="19443700" y="1449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137177</xdr:rowOff>
    </xdr:from>
    <xdr:ext cx="469744" cy="259045"/>
    <xdr:sp macro="" textlink="">
      <xdr:nvSpPr>
        <xdr:cNvPr id="697" name="【児童館】&#10;一人当たり面積最大値テキスト">
          <a:extLst>
            <a:ext uri="{FF2B5EF4-FFF2-40B4-BE49-F238E27FC236}">
              <a16:creationId xmlns:a16="http://schemas.microsoft.com/office/drawing/2014/main" id="{00000000-0008-0000-0E00-0000B9020000}"/>
            </a:ext>
          </a:extLst>
        </xdr:cNvPr>
        <xdr:cNvSpPr txBox="1"/>
      </xdr:nvSpPr>
      <xdr:spPr>
        <a:xfrm>
          <a:off x="19547840" y="1287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19050</xdr:rowOff>
    </xdr:from>
    <xdr:to>
      <xdr:col>116</xdr:col>
      <xdr:colOff>152400</xdr:colOff>
      <xdr:row>78</xdr:row>
      <xdr:rowOff>19050</xdr:rowOff>
    </xdr:to>
    <xdr:cxnSp macro="">
      <xdr:nvCxnSpPr>
        <xdr:cNvPr id="698" name="直線コネクタ 697">
          <a:extLst>
            <a:ext uri="{FF2B5EF4-FFF2-40B4-BE49-F238E27FC236}">
              <a16:creationId xmlns:a16="http://schemas.microsoft.com/office/drawing/2014/main" id="{00000000-0008-0000-0E00-0000BA020000}"/>
            </a:ext>
          </a:extLst>
        </xdr:cNvPr>
        <xdr:cNvCxnSpPr/>
      </xdr:nvCxnSpPr>
      <xdr:spPr>
        <a:xfrm>
          <a:off x="19443700" y="130949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60977</xdr:rowOff>
    </xdr:from>
    <xdr:ext cx="469744" cy="259045"/>
    <xdr:sp macro="" textlink="">
      <xdr:nvSpPr>
        <xdr:cNvPr id="699" name="【児童館】&#10;一人当たり面積平均値テキスト">
          <a:extLst>
            <a:ext uri="{FF2B5EF4-FFF2-40B4-BE49-F238E27FC236}">
              <a16:creationId xmlns:a16="http://schemas.microsoft.com/office/drawing/2014/main" id="{00000000-0008-0000-0E00-0000BB020000}"/>
            </a:ext>
          </a:extLst>
        </xdr:cNvPr>
        <xdr:cNvSpPr txBox="1"/>
      </xdr:nvSpPr>
      <xdr:spPr>
        <a:xfrm>
          <a:off x="19547840" y="13975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700" name="フローチャート: 判断 699">
          <a:extLst>
            <a:ext uri="{FF2B5EF4-FFF2-40B4-BE49-F238E27FC236}">
              <a16:creationId xmlns:a16="http://schemas.microsoft.com/office/drawing/2014/main" id="{00000000-0008-0000-0E00-0000BC020000}"/>
            </a:ext>
          </a:extLst>
        </xdr:cNvPr>
        <xdr:cNvSpPr/>
      </xdr:nvSpPr>
      <xdr:spPr>
        <a:xfrm>
          <a:off x="19458940" y="139966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01" name="フローチャート: 判断 700">
          <a:extLst>
            <a:ext uri="{FF2B5EF4-FFF2-40B4-BE49-F238E27FC236}">
              <a16:creationId xmlns:a16="http://schemas.microsoft.com/office/drawing/2014/main" id="{00000000-0008-0000-0E00-0000BD020000}"/>
            </a:ext>
          </a:extLst>
        </xdr:cNvPr>
        <xdr:cNvSpPr/>
      </xdr:nvSpPr>
      <xdr:spPr>
        <a:xfrm>
          <a:off x="18735040" y="140347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02" name="フローチャート: 判断 701">
          <a:extLst>
            <a:ext uri="{FF2B5EF4-FFF2-40B4-BE49-F238E27FC236}">
              <a16:creationId xmlns:a16="http://schemas.microsoft.com/office/drawing/2014/main" id="{00000000-0008-0000-0E00-0000BE020000}"/>
            </a:ext>
          </a:extLst>
        </xdr:cNvPr>
        <xdr:cNvSpPr/>
      </xdr:nvSpPr>
      <xdr:spPr>
        <a:xfrm>
          <a:off x="17937480" y="1403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03" name="フローチャート: 判断 702">
          <a:extLst>
            <a:ext uri="{FF2B5EF4-FFF2-40B4-BE49-F238E27FC236}">
              <a16:creationId xmlns:a16="http://schemas.microsoft.com/office/drawing/2014/main" id="{00000000-0008-0000-0E00-0000BF020000}"/>
            </a:ext>
          </a:extLst>
        </xdr:cNvPr>
        <xdr:cNvSpPr/>
      </xdr:nvSpPr>
      <xdr:spPr>
        <a:xfrm>
          <a:off x="17162780" y="1403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04" name="フローチャート: 判断 703">
          <a:extLst>
            <a:ext uri="{FF2B5EF4-FFF2-40B4-BE49-F238E27FC236}">
              <a16:creationId xmlns:a16="http://schemas.microsoft.com/office/drawing/2014/main" id="{00000000-0008-0000-0E00-0000C0020000}"/>
            </a:ext>
          </a:extLst>
        </xdr:cNvPr>
        <xdr:cNvSpPr/>
      </xdr:nvSpPr>
      <xdr:spPr>
        <a:xfrm>
          <a:off x="16388080" y="140347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5" name="テキスト ボックス 704">
          <a:extLst>
            <a:ext uri="{FF2B5EF4-FFF2-40B4-BE49-F238E27FC236}">
              <a16:creationId xmlns:a16="http://schemas.microsoft.com/office/drawing/2014/main" id="{00000000-0008-0000-0E00-0000C102000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6" name="テキスト ボックス 705">
          <a:extLst>
            <a:ext uri="{FF2B5EF4-FFF2-40B4-BE49-F238E27FC236}">
              <a16:creationId xmlns:a16="http://schemas.microsoft.com/office/drawing/2014/main" id="{00000000-0008-0000-0E00-0000C202000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00000000-0008-0000-0E00-0000C3020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00000000-0008-0000-0E00-0000C40200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00000000-0008-0000-0E00-0000C502000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84</xdr:row>
      <xdr:rowOff>6350</xdr:rowOff>
    </xdr:from>
    <xdr:to>
      <xdr:col>98</xdr:col>
      <xdr:colOff>38100</xdr:colOff>
      <xdr:row>84</xdr:row>
      <xdr:rowOff>107950</xdr:rowOff>
    </xdr:to>
    <xdr:sp macro="" textlink="">
      <xdr:nvSpPr>
        <xdr:cNvPr id="710" name="楕円 709">
          <a:extLst>
            <a:ext uri="{FF2B5EF4-FFF2-40B4-BE49-F238E27FC236}">
              <a16:creationId xmlns:a16="http://schemas.microsoft.com/office/drawing/2014/main" id="{00000000-0008-0000-0E00-0000C6020000}"/>
            </a:ext>
          </a:extLst>
        </xdr:cNvPr>
        <xdr:cNvSpPr/>
      </xdr:nvSpPr>
      <xdr:spPr>
        <a:xfrm>
          <a:off x="16388080" y="140881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67327</xdr:rowOff>
    </xdr:from>
    <xdr:ext cx="469744" cy="259045"/>
    <xdr:sp macro="" textlink="">
      <xdr:nvSpPr>
        <xdr:cNvPr id="711" name="n_1aveValue【児童館】&#10;一人当たり面積">
          <a:extLst>
            <a:ext uri="{FF2B5EF4-FFF2-40B4-BE49-F238E27FC236}">
              <a16:creationId xmlns:a16="http://schemas.microsoft.com/office/drawing/2014/main" id="{00000000-0008-0000-0E00-0000C7020000}"/>
            </a:ext>
          </a:extLst>
        </xdr:cNvPr>
        <xdr:cNvSpPr txBox="1"/>
      </xdr:nvSpPr>
      <xdr:spPr>
        <a:xfrm>
          <a:off x="18561127" y="138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12" name="n_2aveValue【児童館】&#10;一人当たり面積">
          <a:extLst>
            <a:ext uri="{FF2B5EF4-FFF2-40B4-BE49-F238E27FC236}">
              <a16:creationId xmlns:a16="http://schemas.microsoft.com/office/drawing/2014/main" id="{00000000-0008-0000-0E00-0000C8020000}"/>
            </a:ext>
          </a:extLst>
        </xdr:cNvPr>
        <xdr:cNvSpPr txBox="1"/>
      </xdr:nvSpPr>
      <xdr:spPr>
        <a:xfrm>
          <a:off x="17776267" y="138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713" name="n_3aveValue【児童館】&#10;一人当たり面積">
          <a:extLst>
            <a:ext uri="{FF2B5EF4-FFF2-40B4-BE49-F238E27FC236}">
              <a16:creationId xmlns:a16="http://schemas.microsoft.com/office/drawing/2014/main" id="{00000000-0008-0000-0E00-0000C9020000}"/>
            </a:ext>
          </a:extLst>
        </xdr:cNvPr>
        <xdr:cNvSpPr txBox="1"/>
      </xdr:nvSpPr>
      <xdr:spPr>
        <a:xfrm>
          <a:off x="17001567" y="138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714" name="n_4aveValue【児童館】&#10;一人当たり面積">
          <a:extLst>
            <a:ext uri="{FF2B5EF4-FFF2-40B4-BE49-F238E27FC236}">
              <a16:creationId xmlns:a16="http://schemas.microsoft.com/office/drawing/2014/main" id="{00000000-0008-0000-0E00-0000CA020000}"/>
            </a:ext>
          </a:extLst>
        </xdr:cNvPr>
        <xdr:cNvSpPr txBox="1"/>
      </xdr:nvSpPr>
      <xdr:spPr>
        <a:xfrm>
          <a:off x="16226867" y="138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99077</xdr:rowOff>
    </xdr:from>
    <xdr:ext cx="469744" cy="259045"/>
    <xdr:sp macro="" textlink="">
      <xdr:nvSpPr>
        <xdr:cNvPr id="715" name="n_4mainValue【児童館】&#10;一人当たり面積">
          <a:extLst>
            <a:ext uri="{FF2B5EF4-FFF2-40B4-BE49-F238E27FC236}">
              <a16:creationId xmlns:a16="http://schemas.microsoft.com/office/drawing/2014/main" id="{00000000-0008-0000-0E00-0000CB020000}"/>
            </a:ext>
          </a:extLst>
        </xdr:cNvPr>
        <xdr:cNvSpPr txBox="1"/>
      </xdr:nvSpPr>
      <xdr:spPr>
        <a:xfrm>
          <a:off x="16226867" y="1418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16" name="正方形/長方形 715">
          <a:extLst>
            <a:ext uri="{FF2B5EF4-FFF2-40B4-BE49-F238E27FC236}">
              <a16:creationId xmlns:a16="http://schemas.microsoft.com/office/drawing/2014/main" id="{00000000-0008-0000-0E00-0000CC02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7" name="正方形/長方形 716">
          <a:extLst>
            <a:ext uri="{FF2B5EF4-FFF2-40B4-BE49-F238E27FC236}">
              <a16:creationId xmlns:a16="http://schemas.microsoft.com/office/drawing/2014/main" id="{00000000-0008-0000-0E00-0000CD02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8" name="正方形/長方形 717">
          <a:extLst>
            <a:ext uri="{FF2B5EF4-FFF2-40B4-BE49-F238E27FC236}">
              <a16:creationId xmlns:a16="http://schemas.microsoft.com/office/drawing/2014/main" id="{00000000-0008-0000-0E00-0000CE02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9" name="正方形/長方形 718">
          <a:extLst>
            <a:ext uri="{FF2B5EF4-FFF2-40B4-BE49-F238E27FC236}">
              <a16:creationId xmlns:a16="http://schemas.microsoft.com/office/drawing/2014/main" id="{00000000-0008-0000-0E00-0000CF02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0" name="正方形/長方形 719">
          <a:extLst>
            <a:ext uri="{FF2B5EF4-FFF2-40B4-BE49-F238E27FC236}">
              <a16:creationId xmlns:a16="http://schemas.microsoft.com/office/drawing/2014/main" id="{00000000-0008-0000-0E00-0000D002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1" name="正方形/長方形 720">
          <a:extLst>
            <a:ext uri="{FF2B5EF4-FFF2-40B4-BE49-F238E27FC236}">
              <a16:creationId xmlns:a16="http://schemas.microsoft.com/office/drawing/2014/main" id="{00000000-0008-0000-0E00-0000D102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2" name="正方形/長方形 721">
          <a:extLst>
            <a:ext uri="{FF2B5EF4-FFF2-40B4-BE49-F238E27FC236}">
              <a16:creationId xmlns:a16="http://schemas.microsoft.com/office/drawing/2014/main" id="{00000000-0008-0000-0E00-0000D202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3" name="正方形/長方形 722">
          <a:extLst>
            <a:ext uri="{FF2B5EF4-FFF2-40B4-BE49-F238E27FC236}">
              <a16:creationId xmlns:a16="http://schemas.microsoft.com/office/drawing/2014/main" id="{00000000-0008-0000-0E00-0000D302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4" name="テキスト ボックス 723">
          <a:extLst>
            <a:ext uri="{FF2B5EF4-FFF2-40B4-BE49-F238E27FC236}">
              <a16:creationId xmlns:a16="http://schemas.microsoft.com/office/drawing/2014/main" id="{00000000-0008-0000-0E00-0000D402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5" name="直線コネクタ 724">
          <a:extLst>
            <a:ext uri="{FF2B5EF4-FFF2-40B4-BE49-F238E27FC236}">
              <a16:creationId xmlns:a16="http://schemas.microsoft.com/office/drawing/2014/main" id="{00000000-0008-0000-0E00-0000D502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26" name="テキスト ボックス 725">
          <a:extLst>
            <a:ext uri="{FF2B5EF4-FFF2-40B4-BE49-F238E27FC236}">
              <a16:creationId xmlns:a16="http://schemas.microsoft.com/office/drawing/2014/main" id="{00000000-0008-0000-0E00-0000D602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27" name="直線コネクタ 726">
          <a:extLst>
            <a:ext uri="{FF2B5EF4-FFF2-40B4-BE49-F238E27FC236}">
              <a16:creationId xmlns:a16="http://schemas.microsoft.com/office/drawing/2014/main" id="{00000000-0008-0000-0E00-0000D7020000}"/>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28" name="テキスト ボックス 727">
          <a:extLst>
            <a:ext uri="{FF2B5EF4-FFF2-40B4-BE49-F238E27FC236}">
              <a16:creationId xmlns:a16="http://schemas.microsoft.com/office/drawing/2014/main" id="{00000000-0008-0000-0E00-0000D8020000}"/>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29" name="直線コネクタ 728">
          <a:extLst>
            <a:ext uri="{FF2B5EF4-FFF2-40B4-BE49-F238E27FC236}">
              <a16:creationId xmlns:a16="http://schemas.microsoft.com/office/drawing/2014/main" id="{00000000-0008-0000-0E00-0000D9020000}"/>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30" name="テキスト ボックス 729">
          <a:extLst>
            <a:ext uri="{FF2B5EF4-FFF2-40B4-BE49-F238E27FC236}">
              <a16:creationId xmlns:a16="http://schemas.microsoft.com/office/drawing/2014/main" id="{00000000-0008-0000-0E00-0000DA020000}"/>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31" name="直線コネクタ 730">
          <a:extLst>
            <a:ext uri="{FF2B5EF4-FFF2-40B4-BE49-F238E27FC236}">
              <a16:creationId xmlns:a16="http://schemas.microsoft.com/office/drawing/2014/main" id="{00000000-0008-0000-0E00-0000DB020000}"/>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32" name="テキスト ボックス 731">
          <a:extLst>
            <a:ext uri="{FF2B5EF4-FFF2-40B4-BE49-F238E27FC236}">
              <a16:creationId xmlns:a16="http://schemas.microsoft.com/office/drawing/2014/main" id="{00000000-0008-0000-0E00-0000DC020000}"/>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33" name="直線コネクタ 732">
          <a:extLst>
            <a:ext uri="{FF2B5EF4-FFF2-40B4-BE49-F238E27FC236}">
              <a16:creationId xmlns:a16="http://schemas.microsoft.com/office/drawing/2014/main" id="{00000000-0008-0000-0E00-0000DD020000}"/>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34" name="テキスト ボックス 733">
          <a:extLst>
            <a:ext uri="{FF2B5EF4-FFF2-40B4-BE49-F238E27FC236}">
              <a16:creationId xmlns:a16="http://schemas.microsoft.com/office/drawing/2014/main" id="{00000000-0008-0000-0E00-0000DE020000}"/>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35" name="直線コネクタ 734">
          <a:extLst>
            <a:ext uri="{FF2B5EF4-FFF2-40B4-BE49-F238E27FC236}">
              <a16:creationId xmlns:a16="http://schemas.microsoft.com/office/drawing/2014/main" id="{00000000-0008-0000-0E00-0000DF020000}"/>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36" name="テキスト ボックス 735">
          <a:extLst>
            <a:ext uri="{FF2B5EF4-FFF2-40B4-BE49-F238E27FC236}">
              <a16:creationId xmlns:a16="http://schemas.microsoft.com/office/drawing/2014/main" id="{00000000-0008-0000-0E00-0000E0020000}"/>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37" name="直線コネクタ 736">
          <a:extLst>
            <a:ext uri="{FF2B5EF4-FFF2-40B4-BE49-F238E27FC236}">
              <a16:creationId xmlns:a16="http://schemas.microsoft.com/office/drawing/2014/main" id="{00000000-0008-0000-0E00-0000E102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38" name="テキスト ボックス 737">
          <a:extLst>
            <a:ext uri="{FF2B5EF4-FFF2-40B4-BE49-F238E27FC236}">
              <a16:creationId xmlns:a16="http://schemas.microsoft.com/office/drawing/2014/main" id="{00000000-0008-0000-0E00-0000E2020000}"/>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39" name="【公民館】&#10;有形固定資産減価償却率グラフ枠">
          <a:extLst>
            <a:ext uri="{FF2B5EF4-FFF2-40B4-BE49-F238E27FC236}">
              <a16:creationId xmlns:a16="http://schemas.microsoft.com/office/drawing/2014/main" id="{00000000-0008-0000-0E00-0000E302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59055</xdr:rowOff>
    </xdr:from>
    <xdr:to>
      <xdr:col>85</xdr:col>
      <xdr:colOff>126364</xdr:colOff>
      <xdr:row>108</xdr:row>
      <xdr:rowOff>152400</xdr:rowOff>
    </xdr:to>
    <xdr:cxnSp macro="">
      <xdr:nvCxnSpPr>
        <xdr:cNvPr id="740" name="直線コネクタ 739">
          <a:extLst>
            <a:ext uri="{FF2B5EF4-FFF2-40B4-BE49-F238E27FC236}">
              <a16:creationId xmlns:a16="http://schemas.microsoft.com/office/drawing/2014/main" id="{00000000-0008-0000-0E00-0000E4020000}"/>
            </a:ext>
          </a:extLst>
        </xdr:cNvPr>
        <xdr:cNvCxnSpPr/>
      </xdr:nvCxnSpPr>
      <xdr:spPr>
        <a:xfrm flipV="1">
          <a:off x="14375764" y="16823055"/>
          <a:ext cx="0" cy="1434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41" name="【公民館】&#10;有形固定資産減価償却率最小値テキスト">
          <a:extLst>
            <a:ext uri="{FF2B5EF4-FFF2-40B4-BE49-F238E27FC236}">
              <a16:creationId xmlns:a16="http://schemas.microsoft.com/office/drawing/2014/main" id="{00000000-0008-0000-0E00-0000E5020000}"/>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42" name="直線コネクタ 741">
          <a:extLst>
            <a:ext uri="{FF2B5EF4-FFF2-40B4-BE49-F238E27FC236}">
              <a16:creationId xmlns:a16="http://schemas.microsoft.com/office/drawing/2014/main" id="{00000000-0008-0000-0E00-0000E6020000}"/>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5732</xdr:rowOff>
    </xdr:from>
    <xdr:ext cx="405111" cy="259045"/>
    <xdr:sp macro="" textlink="">
      <xdr:nvSpPr>
        <xdr:cNvPr id="743" name="【公民館】&#10;有形固定資産減価償却率最大値テキスト">
          <a:extLst>
            <a:ext uri="{FF2B5EF4-FFF2-40B4-BE49-F238E27FC236}">
              <a16:creationId xmlns:a16="http://schemas.microsoft.com/office/drawing/2014/main" id="{00000000-0008-0000-0E00-0000E7020000}"/>
            </a:ext>
          </a:extLst>
        </xdr:cNvPr>
        <xdr:cNvSpPr txBox="1"/>
      </xdr:nvSpPr>
      <xdr:spPr>
        <a:xfrm>
          <a:off x="14414500" y="16602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59055</xdr:rowOff>
    </xdr:from>
    <xdr:to>
      <xdr:col>86</xdr:col>
      <xdr:colOff>25400</xdr:colOff>
      <xdr:row>100</xdr:row>
      <xdr:rowOff>59055</xdr:rowOff>
    </xdr:to>
    <xdr:cxnSp macro="">
      <xdr:nvCxnSpPr>
        <xdr:cNvPr id="744" name="直線コネクタ 743">
          <a:extLst>
            <a:ext uri="{FF2B5EF4-FFF2-40B4-BE49-F238E27FC236}">
              <a16:creationId xmlns:a16="http://schemas.microsoft.com/office/drawing/2014/main" id="{00000000-0008-0000-0E00-0000E8020000}"/>
            </a:ext>
          </a:extLst>
        </xdr:cNvPr>
        <xdr:cNvCxnSpPr/>
      </xdr:nvCxnSpPr>
      <xdr:spPr>
        <a:xfrm>
          <a:off x="14287500" y="168230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61613</xdr:rowOff>
    </xdr:from>
    <xdr:ext cx="405111" cy="259045"/>
    <xdr:sp macro="" textlink="">
      <xdr:nvSpPr>
        <xdr:cNvPr id="745" name="【公民館】&#10;有形固定資産減価償却率平均値テキスト">
          <a:extLst>
            <a:ext uri="{FF2B5EF4-FFF2-40B4-BE49-F238E27FC236}">
              <a16:creationId xmlns:a16="http://schemas.microsoft.com/office/drawing/2014/main" id="{00000000-0008-0000-0E00-0000E9020000}"/>
            </a:ext>
          </a:extLst>
        </xdr:cNvPr>
        <xdr:cNvSpPr txBox="1"/>
      </xdr:nvSpPr>
      <xdr:spPr>
        <a:xfrm>
          <a:off x="14414500" y="173285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38736</xdr:rowOff>
    </xdr:from>
    <xdr:to>
      <xdr:col>85</xdr:col>
      <xdr:colOff>177800</xdr:colOff>
      <xdr:row>104</xdr:row>
      <xdr:rowOff>140336</xdr:rowOff>
    </xdr:to>
    <xdr:sp macro="" textlink="">
      <xdr:nvSpPr>
        <xdr:cNvPr id="746" name="フローチャート: 判断 745">
          <a:extLst>
            <a:ext uri="{FF2B5EF4-FFF2-40B4-BE49-F238E27FC236}">
              <a16:creationId xmlns:a16="http://schemas.microsoft.com/office/drawing/2014/main" id="{00000000-0008-0000-0E00-0000EA020000}"/>
            </a:ext>
          </a:extLst>
        </xdr:cNvPr>
        <xdr:cNvSpPr/>
      </xdr:nvSpPr>
      <xdr:spPr>
        <a:xfrm>
          <a:off x="14325600" y="1747329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747" name="フローチャート: 判断 746">
          <a:extLst>
            <a:ext uri="{FF2B5EF4-FFF2-40B4-BE49-F238E27FC236}">
              <a16:creationId xmlns:a16="http://schemas.microsoft.com/office/drawing/2014/main" id="{00000000-0008-0000-0E00-0000EB020000}"/>
            </a:ext>
          </a:extLst>
        </xdr:cNvPr>
        <xdr:cNvSpPr/>
      </xdr:nvSpPr>
      <xdr:spPr>
        <a:xfrm>
          <a:off x="13578840" y="1746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46355</xdr:rowOff>
    </xdr:from>
    <xdr:to>
      <xdr:col>76</xdr:col>
      <xdr:colOff>165100</xdr:colOff>
      <xdr:row>104</xdr:row>
      <xdr:rowOff>147955</xdr:rowOff>
    </xdr:to>
    <xdr:sp macro="" textlink="">
      <xdr:nvSpPr>
        <xdr:cNvPr id="748" name="フローチャート: 判断 747">
          <a:extLst>
            <a:ext uri="{FF2B5EF4-FFF2-40B4-BE49-F238E27FC236}">
              <a16:creationId xmlns:a16="http://schemas.microsoft.com/office/drawing/2014/main" id="{00000000-0008-0000-0E00-0000EC020000}"/>
            </a:ext>
          </a:extLst>
        </xdr:cNvPr>
        <xdr:cNvSpPr/>
      </xdr:nvSpPr>
      <xdr:spPr>
        <a:xfrm>
          <a:off x="12804140" y="1748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154939</xdr:rowOff>
    </xdr:from>
    <xdr:to>
      <xdr:col>72</xdr:col>
      <xdr:colOff>38100</xdr:colOff>
      <xdr:row>104</xdr:row>
      <xdr:rowOff>85089</xdr:rowOff>
    </xdr:to>
    <xdr:sp macro="" textlink="">
      <xdr:nvSpPr>
        <xdr:cNvPr id="749" name="フローチャート: 判断 748">
          <a:extLst>
            <a:ext uri="{FF2B5EF4-FFF2-40B4-BE49-F238E27FC236}">
              <a16:creationId xmlns:a16="http://schemas.microsoft.com/office/drawing/2014/main" id="{00000000-0008-0000-0E00-0000ED020000}"/>
            </a:ext>
          </a:extLst>
        </xdr:cNvPr>
        <xdr:cNvSpPr/>
      </xdr:nvSpPr>
      <xdr:spPr>
        <a:xfrm>
          <a:off x="12029440" y="1742185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137795</xdr:rowOff>
    </xdr:from>
    <xdr:to>
      <xdr:col>67</xdr:col>
      <xdr:colOff>101600</xdr:colOff>
      <xdr:row>104</xdr:row>
      <xdr:rowOff>67945</xdr:rowOff>
    </xdr:to>
    <xdr:sp macro="" textlink="">
      <xdr:nvSpPr>
        <xdr:cNvPr id="750" name="フローチャート: 判断 749">
          <a:extLst>
            <a:ext uri="{FF2B5EF4-FFF2-40B4-BE49-F238E27FC236}">
              <a16:creationId xmlns:a16="http://schemas.microsoft.com/office/drawing/2014/main" id="{00000000-0008-0000-0E00-0000EE020000}"/>
            </a:ext>
          </a:extLst>
        </xdr:cNvPr>
        <xdr:cNvSpPr/>
      </xdr:nvSpPr>
      <xdr:spPr>
        <a:xfrm>
          <a:off x="11231880" y="174047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1" name="テキスト ボックス 750">
          <a:extLst>
            <a:ext uri="{FF2B5EF4-FFF2-40B4-BE49-F238E27FC236}">
              <a16:creationId xmlns:a16="http://schemas.microsoft.com/office/drawing/2014/main" id="{00000000-0008-0000-0E00-0000EF02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2" name="テキスト ボックス 751">
          <a:extLst>
            <a:ext uri="{FF2B5EF4-FFF2-40B4-BE49-F238E27FC236}">
              <a16:creationId xmlns:a16="http://schemas.microsoft.com/office/drawing/2014/main" id="{00000000-0008-0000-0E00-0000F002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3" name="テキスト ボックス 752">
          <a:extLst>
            <a:ext uri="{FF2B5EF4-FFF2-40B4-BE49-F238E27FC236}">
              <a16:creationId xmlns:a16="http://schemas.microsoft.com/office/drawing/2014/main" id="{00000000-0008-0000-0E00-0000F102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4" name="テキスト ボックス 753">
          <a:extLst>
            <a:ext uri="{FF2B5EF4-FFF2-40B4-BE49-F238E27FC236}">
              <a16:creationId xmlns:a16="http://schemas.microsoft.com/office/drawing/2014/main" id="{00000000-0008-0000-0E00-0000F202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5" name="テキスト ボックス 754">
          <a:extLst>
            <a:ext uri="{FF2B5EF4-FFF2-40B4-BE49-F238E27FC236}">
              <a16:creationId xmlns:a16="http://schemas.microsoft.com/office/drawing/2014/main" id="{00000000-0008-0000-0E00-0000F302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141605</xdr:rowOff>
    </xdr:from>
    <xdr:to>
      <xdr:col>85</xdr:col>
      <xdr:colOff>177800</xdr:colOff>
      <xdr:row>106</xdr:row>
      <xdr:rowOff>71755</xdr:rowOff>
    </xdr:to>
    <xdr:sp macro="" textlink="">
      <xdr:nvSpPr>
        <xdr:cNvPr id="756" name="楕円 755">
          <a:extLst>
            <a:ext uri="{FF2B5EF4-FFF2-40B4-BE49-F238E27FC236}">
              <a16:creationId xmlns:a16="http://schemas.microsoft.com/office/drawing/2014/main" id="{00000000-0008-0000-0E00-0000F4020000}"/>
            </a:ext>
          </a:extLst>
        </xdr:cNvPr>
        <xdr:cNvSpPr/>
      </xdr:nvSpPr>
      <xdr:spPr>
        <a:xfrm>
          <a:off x="14325600" y="1774380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120032</xdr:rowOff>
    </xdr:from>
    <xdr:ext cx="405111" cy="259045"/>
    <xdr:sp macro="" textlink="">
      <xdr:nvSpPr>
        <xdr:cNvPr id="757" name="【公民館】&#10;有形固定資産減価償却率該当値テキスト">
          <a:extLst>
            <a:ext uri="{FF2B5EF4-FFF2-40B4-BE49-F238E27FC236}">
              <a16:creationId xmlns:a16="http://schemas.microsoft.com/office/drawing/2014/main" id="{00000000-0008-0000-0E00-0000F5020000}"/>
            </a:ext>
          </a:extLst>
        </xdr:cNvPr>
        <xdr:cNvSpPr txBox="1"/>
      </xdr:nvSpPr>
      <xdr:spPr>
        <a:xfrm>
          <a:off x="14414500" y="17722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114936</xdr:rowOff>
    </xdr:from>
    <xdr:to>
      <xdr:col>81</xdr:col>
      <xdr:colOff>101600</xdr:colOff>
      <xdr:row>106</xdr:row>
      <xdr:rowOff>45086</xdr:rowOff>
    </xdr:to>
    <xdr:sp macro="" textlink="">
      <xdr:nvSpPr>
        <xdr:cNvPr id="758" name="楕円 757">
          <a:extLst>
            <a:ext uri="{FF2B5EF4-FFF2-40B4-BE49-F238E27FC236}">
              <a16:creationId xmlns:a16="http://schemas.microsoft.com/office/drawing/2014/main" id="{00000000-0008-0000-0E00-0000F6020000}"/>
            </a:ext>
          </a:extLst>
        </xdr:cNvPr>
        <xdr:cNvSpPr/>
      </xdr:nvSpPr>
      <xdr:spPr>
        <a:xfrm>
          <a:off x="13578840" y="177171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165736</xdr:rowOff>
    </xdr:from>
    <xdr:to>
      <xdr:col>85</xdr:col>
      <xdr:colOff>127000</xdr:colOff>
      <xdr:row>106</xdr:row>
      <xdr:rowOff>20955</xdr:rowOff>
    </xdr:to>
    <xdr:cxnSp macro="">
      <xdr:nvCxnSpPr>
        <xdr:cNvPr id="759" name="直線コネクタ 758">
          <a:extLst>
            <a:ext uri="{FF2B5EF4-FFF2-40B4-BE49-F238E27FC236}">
              <a16:creationId xmlns:a16="http://schemas.microsoft.com/office/drawing/2014/main" id="{00000000-0008-0000-0E00-0000F7020000}"/>
            </a:ext>
          </a:extLst>
        </xdr:cNvPr>
        <xdr:cNvCxnSpPr/>
      </xdr:nvCxnSpPr>
      <xdr:spPr>
        <a:xfrm>
          <a:off x="13629640" y="17767936"/>
          <a:ext cx="74676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88264</xdr:rowOff>
    </xdr:from>
    <xdr:to>
      <xdr:col>76</xdr:col>
      <xdr:colOff>165100</xdr:colOff>
      <xdr:row>106</xdr:row>
      <xdr:rowOff>18414</xdr:rowOff>
    </xdr:to>
    <xdr:sp macro="" textlink="">
      <xdr:nvSpPr>
        <xdr:cNvPr id="760" name="楕円 759">
          <a:extLst>
            <a:ext uri="{FF2B5EF4-FFF2-40B4-BE49-F238E27FC236}">
              <a16:creationId xmlns:a16="http://schemas.microsoft.com/office/drawing/2014/main" id="{00000000-0008-0000-0E00-0000F8020000}"/>
            </a:ext>
          </a:extLst>
        </xdr:cNvPr>
        <xdr:cNvSpPr/>
      </xdr:nvSpPr>
      <xdr:spPr>
        <a:xfrm>
          <a:off x="12804140" y="176904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139064</xdr:rowOff>
    </xdr:from>
    <xdr:to>
      <xdr:col>81</xdr:col>
      <xdr:colOff>50800</xdr:colOff>
      <xdr:row>105</xdr:row>
      <xdr:rowOff>165736</xdr:rowOff>
    </xdr:to>
    <xdr:cxnSp macro="">
      <xdr:nvCxnSpPr>
        <xdr:cNvPr id="761" name="直線コネクタ 760">
          <a:extLst>
            <a:ext uri="{FF2B5EF4-FFF2-40B4-BE49-F238E27FC236}">
              <a16:creationId xmlns:a16="http://schemas.microsoft.com/office/drawing/2014/main" id="{00000000-0008-0000-0E00-0000F9020000}"/>
            </a:ext>
          </a:extLst>
        </xdr:cNvPr>
        <xdr:cNvCxnSpPr/>
      </xdr:nvCxnSpPr>
      <xdr:spPr>
        <a:xfrm>
          <a:off x="12854940" y="17741264"/>
          <a:ext cx="7747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63500</xdr:rowOff>
    </xdr:from>
    <xdr:to>
      <xdr:col>72</xdr:col>
      <xdr:colOff>38100</xdr:colOff>
      <xdr:row>105</xdr:row>
      <xdr:rowOff>165100</xdr:rowOff>
    </xdr:to>
    <xdr:sp macro="" textlink="">
      <xdr:nvSpPr>
        <xdr:cNvPr id="762" name="楕円 761">
          <a:extLst>
            <a:ext uri="{FF2B5EF4-FFF2-40B4-BE49-F238E27FC236}">
              <a16:creationId xmlns:a16="http://schemas.microsoft.com/office/drawing/2014/main" id="{00000000-0008-0000-0E00-0000FA020000}"/>
            </a:ext>
          </a:extLst>
        </xdr:cNvPr>
        <xdr:cNvSpPr/>
      </xdr:nvSpPr>
      <xdr:spPr>
        <a:xfrm>
          <a:off x="12029440" y="176657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114300</xdr:rowOff>
    </xdr:from>
    <xdr:to>
      <xdr:col>76</xdr:col>
      <xdr:colOff>114300</xdr:colOff>
      <xdr:row>105</xdr:row>
      <xdr:rowOff>139064</xdr:rowOff>
    </xdr:to>
    <xdr:cxnSp macro="">
      <xdr:nvCxnSpPr>
        <xdr:cNvPr id="763" name="直線コネクタ 762">
          <a:extLst>
            <a:ext uri="{FF2B5EF4-FFF2-40B4-BE49-F238E27FC236}">
              <a16:creationId xmlns:a16="http://schemas.microsoft.com/office/drawing/2014/main" id="{00000000-0008-0000-0E00-0000FB020000}"/>
            </a:ext>
          </a:extLst>
        </xdr:cNvPr>
        <xdr:cNvCxnSpPr/>
      </xdr:nvCxnSpPr>
      <xdr:spPr>
        <a:xfrm>
          <a:off x="12072620" y="17716500"/>
          <a:ext cx="78232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52070</xdr:rowOff>
    </xdr:from>
    <xdr:to>
      <xdr:col>67</xdr:col>
      <xdr:colOff>101600</xdr:colOff>
      <xdr:row>105</xdr:row>
      <xdr:rowOff>153670</xdr:rowOff>
    </xdr:to>
    <xdr:sp macro="" textlink="">
      <xdr:nvSpPr>
        <xdr:cNvPr id="764" name="楕円 763">
          <a:extLst>
            <a:ext uri="{FF2B5EF4-FFF2-40B4-BE49-F238E27FC236}">
              <a16:creationId xmlns:a16="http://schemas.microsoft.com/office/drawing/2014/main" id="{00000000-0008-0000-0E00-0000FC020000}"/>
            </a:ext>
          </a:extLst>
        </xdr:cNvPr>
        <xdr:cNvSpPr/>
      </xdr:nvSpPr>
      <xdr:spPr>
        <a:xfrm>
          <a:off x="11231880" y="1765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102870</xdr:rowOff>
    </xdr:from>
    <xdr:to>
      <xdr:col>71</xdr:col>
      <xdr:colOff>177800</xdr:colOff>
      <xdr:row>105</xdr:row>
      <xdr:rowOff>114300</xdr:rowOff>
    </xdr:to>
    <xdr:cxnSp macro="">
      <xdr:nvCxnSpPr>
        <xdr:cNvPr id="765" name="直線コネクタ 764">
          <a:extLst>
            <a:ext uri="{FF2B5EF4-FFF2-40B4-BE49-F238E27FC236}">
              <a16:creationId xmlns:a16="http://schemas.microsoft.com/office/drawing/2014/main" id="{00000000-0008-0000-0E00-0000FD020000}"/>
            </a:ext>
          </a:extLst>
        </xdr:cNvPr>
        <xdr:cNvCxnSpPr/>
      </xdr:nvCxnSpPr>
      <xdr:spPr>
        <a:xfrm>
          <a:off x="11282680" y="17705070"/>
          <a:ext cx="78994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macro="" textlink="">
      <xdr:nvSpPr>
        <xdr:cNvPr id="766" name="n_1aveValue【公民館】&#10;有形固定資産減価償却率">
          <a:extLst>
            <a:ext uri="{FF2B5EF4-FFF2-40B4-BE49-F238E27FC236}">
              <a16:creationId xmlns:a16="http://schemas.microsoft.com/office/drawing/2014/main" id="{00000000-0008-0000-0E00-0000FE020000}"/>
            </a:ext>
          </a:extLst>
        </xdr:cNvPr>
        <xdr:cNvSpPr txBox="1"/>
      </xdr:nvSpPr>
      <xdr:spPr>
        <a:xfrm>
          <a:off x="13437244" y="1725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164482</xdr:rowOff>
    </xdr:from>
    <xdr:ext cx="405111" cy="259045"/>
    <xdr:sp macro="" textlink="">
      <xdr:nvSpPr>
        <xdr:cNvPr id="767" name="n_2aveValue【公民館】&#10;有形固定資産減価償却率">
          <a:extLst>
            <a:ext uri="{FF2B5EF4-FFF2-40B4-BE49-F238E27FC236}">
              <a16:creationId xmlns:a16="http://schemas.microsoft.com/office/drawing/2014/main" id="{00000000-0008-0000-0E00-0000FF020000}"/>
            </a:ext>
          </a:extLst>
        </xdr:cNvPr>
        <xdr:cNvSpPr txBox="1"/>
      </xdr:nvSpPr>
      <xdr:spPr>
        <a:xfrm>
          <a:off x="12675244" y="1726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101616</xdr:rowOff>
    </xdr:from>
    <xdr:ext cx="405111" cy="259045"/>
    <xdr:sp macro="" textlink="">
      <xdr:nvSpPr>
        <xdr:cNvPr id="768" name="n_3aveValue【公民館】&#10;有形固定資産減価償却率">
          <a:extLst>
            <a:ext uri="{FF2B5EF4-FFF2-40B4-BE49-F238E27FC236}">
              <a16:creationId xmlns:a16="http://schemas.microsoft.com/office/drawing/2014/main" id="{00000000-0008-0000-0E00-000000030000}"/>
            </a:ext>
          </a:extLst>
        </xdr:cNvPr>
        <xdr:cNvSpPr txBox="1"/>
      </xdr:nvSpPr>
      <xdr:spPr>
        <a:xfrm>
          <a:off x="11900544" y="17200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84472</xdr:rowOff>
    </xdr:from>
    <xdr:ext cx="405111" cy="259045"/>
    <xdr:sp macro="" textlink="">
      <xdr:nvSpPr>
        <xdr:cNvPr id="769" name="n_4aveValue【公民館】&#10;有形固定資産減価償却率">
          <a:extLst>
            <a:ext uri="{FF2B5EF4-FFF2-40B4-BE49-F238E27FC236}">
              <a16:creationId xmlns:a16="http://schemas.microsoft.com/office/drawing/2014/main" id="{00000000-0008-0000-0E00-000001030000}"/>
            </a:ext>
          </a:extLst>
        </xdr:cNvPr>
        <xdr:cNvSpPr txBox="1"/>
      </xdr:nvSpPr>
      <xdr:spPr>
        <a:xfrm>
          <a:off x="11102984" y="1718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36213</xdr:rowOff>
    </xdr:from>
    <xdr:ext cx="405111" cy="259045"/>
    <xdr:sp macro="" textlink="">
      <xdr:nvSpPr>
        <xdr:cNvPr id="770" name="n_1mainValue【公民館】&#10;有形固定資産減価償却率">
          <a:extLst>
            <a:ext uri="{FF2B5EF4-FFF2-40B4-BE49-F238E27FC236}">
              <a16:creationId xmlns:a16="http://schemas.microsoft.com/office/drawing/2014/main" id="{00000000-0008-0000-0E00-000002030000}"/>
            </a:ext>
          </a:extLst>
        </xdr:cNvPr>
        <xdr:cNvSpPr txBox="1"/>
      </xdr:nvSpPr>
      <xdr:spPr>
        <a:xfrm>
          <a:off x="13437244" y="17806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9541</xdr:rowOff>
    </xdr:from>
    <xdr:ext cx="405111" cy="259045"/>
    <xdr:sp macro="" textlink="">
      <xdr:nvSpPr>
        <xdr:cNvPr id="771" name="n_2mainValue【公民館】&#10;有形固定資産減価償却率">
          <a:extLst>
            <a:ext uri="{FF2B5EF4-FFF2-40B4-BE49-F238E27FC236}">
              <a16:creationId xmlns:a16="http://schemas.microsoft.com/office/drawing/2014/main" id="{00000000-0008-0000-0E00-000003030000}"/>
            </a:ext>
          </a:extLst>
        </xdr:cNvPr>
        <xdr:cNvSpPr txBox="1"/>
      </xdr:nvSpPr>
      <xdr:spPr>
        <a:xfrm>
          <a:off x="12675244" y="17779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156227</xdr:rowOff>
    </xdr:from>
    <xdr:ext cx="405111" cy="259045"/>
    <xdr:sp macro="" textlink="">
      <xdr:nvSpPr>
        <xdr:cNvPr id="772" name="n_3mainValue【公民館】&#10;有形固定資産減価償却率">
          <a:extLst>
            <a:ext uri="{FF2B5EF4-FFF2-40B4-BE49-F238E27FC236}">
              <a16:creationId xmlns:a16="http://schemas.microsoft.com/office/drawing/2014/main" id="{00000000-0008-0000-0E00-000004030000}"/>
            </a:ext>
          </a:extLst>
        </xdr:cNvPr>
        <xdr:cNvSpPr txBox="1"/>
      </xdr:nvSpPr>
      <xdr:spPr>
        <a:xfrm>
          <a:off x="11900544" y="1775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144797</xdr:rowOff>
    </xdr:from>
    <xdr:ext cx="405111" cy="259045"/>
    <xdr:sp macro="" textlink="">
      <xdr:nvSpPr>
        <xdr:cNvPr id="773" name="n_4mainValue【公民館】&#10;有形固定資産減価償却率">
          <a:extLst>
            <a:ext uri="{FF2B5EF4-FFF2-40B4-BE49-F238E27FC236}">
              <a16:creationId xmlns:a16="http://schemas.microsoft.com/office/drawing/2014/main" id="{00000000-0008-0000-0E00-000005030000}"/>
            </a:ext>
          </a:extLst>
        </xdr:cNvPr>
        <xdr:cNvSpPr txBox="1"/>
      </xdr:nvSpPr>
      <xdr:spPr>
        <a:xfrm>
          <a:off x="11102984" y="1774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4" name="正方形/長方形 773">
          <a:extLst>
            <a:ext uri="{FF2B5EF4-FFF2-40B4-BE49-F238E27FC236}">
              <a16:creationId xmlns:a16="http://schemas.microsoft.com/office/drawing/2014/main" id="{00000000-0008-0000-0E00-00000603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5" name="正方形/長方形 774">
          <a:extLst>
            <a:ext uri="{FF2B5EF4-FFF2-40B4-BE49-F238E27FC236}">
              <a16:creationId xmlns:a16="http://schemas.microsoft.com/office/drawing/2014/main" id="{00000000-0008-0000-0E00-00000703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6" name="正方形/長方形 775">
          <a:extLst>
            <a:ext uri="{FF2B5EF4-FFF2-40B4-BE49-F238E27FC236}">
              <a16:creationId xmlns:a16="http://schemas.microsoft.com/office/drawing/2014/main" id="{00000000-0008-0000-0E00-00000803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7" name="正方形/長方形 776">
          <a:extLst>
            <a:ext uri="{FF2B5EF4-FFF2-40B4-BE49-F238E27FC236}">
              <a16:creationId xmlns:a16="http://schemas.microsoft.com/office/drawing/2014/main" id="{00000000-0008-0000-0E00-00000903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8" name="正方形/長方形 777">
          <a:extLst>
            <a:ext uri="{FF2B5EF4-FFF2-40B4-BE49-F238E27FC236}">
              <a16:creationId xmlns:a16="http://schemas.microsoft.com/office/drawing/2014/main" id="{00000000-0008-0000-0E00-00000A03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9" name="正方形/長方形 778">
          <a:extLst>
            <a:ext uri="{FF2B5EF4-FFF2-40B4-BE49-F238E27FC236}">
              <a16:creationId xmlns:a16="http://schemas.microsoft.com/office/drawing/2014/main" id="{00000000-0008-0000-0E00-00000B03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0" name="正方形/長方形 779">
          <a:extLst>
            <a:ext uri="{FF2B5EF4-FFF2-40B4-BE49-F238E27FC236}">
              <a16:creationId xmlns:a16="http://schemas.microsoft.com/office/drawing/2014/main" id="{00000000-0008-0000-0E00-00000C03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1" name="正方形/長方形 780">
          <a:extLst>
            <a:ext uri="{FF2B5EF4-FFF2-40B4-BE49-F238E27FC236}">
              <a16:creationId xmlns:a16="http://schemas.microsoft.com/office/drawing/2014/main" id="{00000000-0008-0000-0E00-00000D03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2" name="テキスト ボックス 781">
          <a:extLst>
            <a:ext uri="{FF2B5EF4-FFF2-40B4-BE49-F238E27FC236}">
              <a16:creationId xmlns:a16="http://schemas.microsoft.com/office/drawing/2014/main" id="{00000000-0008-0000-0E00-00000E03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3" name="直線コネクタ 782">
          <a:extLst>
            <a:ext uri="{FF2B5EF4-FFF2-40B4-BE49-F238E27FC236}">
              <a16:creationId xmlns:a16="http://schemas.microsoft.com/office/drawing/2014/main" id="{00000000-0008-0000-0E00-00000F03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84" name="直線コネクタ 783">
          <a:extLst>
            <a:ext uri="{FF2B5EF4-FFF2-40B4-BE49-F238E27FC236}">
              <a16:creationId xmlns:a16="http://schemas.microsoft.com/office/drawing/2014/main" id="{00000000-0008-0000-0E00-000010030000}"/>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85" name="テキスト ボックス 784">
          <a:extLst>
            <a:ext uri="{FF2B5EF4-FFF2-40B4-BE49-F238E27FC236}">
              <a16:creationId xmlns:a16="http://schemas.microsoft.com/office/drawing/2014/main" id="{00000000-0008-0000-0E00-000011030000}"/>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86" name="直線コネクタ 785">
          <a:extLst>
            <a:ext uri="{FF2B5EF4-FFF2-40B4-BE49-F238E27FC236}">
              <a16:creationId xmlns:a16="http://schemas.microsoft.com/office/drawing/2014/main" id="{00000000-0008-0000-0E00-000012030000}"/>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87" name="テキスト ボックス 786">
          <a:extLst>
            <a:ext uri="{FF2B5EF4-FFF2-40B4-BE49-F238E27FC236}">
              <a16:creationId xmlns:a16="http://schemas.microsoft.com/office/drawing/2014/main" id="{00000000-0008-0000-0E00-000013030000}"/>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88" name="直線コネクタ 787">
          <a:extLst>
            <a:ext uri="{FF2B5EF4-FFF2-40B4-BE49-F238E27FC236}">
              <a16:creationId xmlns:a16="http://schemas.microsoft.com/office/drawing/2014/main" id="{00000000-0008-0000-0E00-000014030000}"/>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89" name="テキスト ボックス 788">
          <a:extLst>
            <a:ext uri="{FF2B5EF4-FFF2-40B4-BE49-F238E27FC236}">
              <a16:creationId xmlns:a16="http://schemas.microsoft.com/office/drawing/2014/main" id="{00000000-0008-0000-0E00-000015030000}"/>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90" name="直線コネクタ 789">
          <a:extLst>
            <a:ext uri="{FF2B5EF4-FFF2-40B4-BE49-F238E27FC236}">
              <a16:creationId xmlns:a16="http://schemas.microsoft.com/office/drawing/2014/main" id="{00000000-0008-0000-0E00-000016030000}"/>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91" name="テキスト ボックス 790">
          <a:extLst>
            <a:ext uri="{FF2B5EF4-FFF2-40B4-BE49-F238E27FC236}">
              <a16:creationId xmlns:a16="http://schemas.microsoft.com/office/drawing/2014/main" id="{00000000-0008-0000-0E00-000017030000}"/>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92" name="直線コネクタ 791">
          <a:extLst>
            <a:ext uri="{FF2B5EF4-FFF2-40B4-BE49-F238E27FC236}">
              <a16:creationId xmlns:a16="http://schemas.microsoft.com/office/drawing/2014/main" id="{00000000-0008-0000-0E00-000018030000}"/>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93" name="テキスト ボックス 792">
          <a:extLst>
            <a:ext uri="{FF2B5EF4-FFF2-40B4-BE49-F238E27FC236}">
              <a16:creationId xmlns:a16="http://schemas.microsoft.com/office/drawing/2014/main" id="{00000000-0008-0000-0E00-000019030000}"/>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94" name="直線コネクタ 793">
          <a:extLst>
            <a:ext uri="{FF2B5EF4-FFF2-40B4-BE49-F238E27FC236}">
              <a16:creationId xmlns:a16="http://schemas.microsoft.com/office/drawing/2014/main" id="{00000000-0008-0000-0E00-00001A030000}"/>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95" name="テキスト ボックス 794">
          <a:extLst>
            <a:ext uri="{FF2B5EF4-FFF2-40B4-BE49-F238E27FC236}">
              <a16:creationId xmlns:a16="http://schemas.microsoft.com/office/drawing/2014/main" id="{00000000-0008-0000-0E00-00001B030000}"/>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6" name="直線コネクタ 795">
          <a:extLst>
            <a:ext uri="{FF2B5EF4-FFF2-40B4-BE49-F238E27FC236}">
              <a16:creationId xmlns:a16="http://schemas.microsoft.com/office/drawing/2014/main" id="{00000000-0008-0000-0E00-00001C03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7" name="テキスト ボックス 796">
          <a:extLst>
            <a:ext uri="{FF2B5EF4-FFF2-40B4-BE49-F238E27FC236}">
              <a16:creationId xmlns:a16="http://schemas.microsoft.com/office/drawing/2014/main" id="{00000000-0008-0000-0E00-00001D03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8" name="【公民館】&#10;一人当たり面積グラフ枠">
          <a:extLst>
            <a:ext uri="{FF2B5EF4-FFF2-40B4-BE49-F238E27FC236}">
              <a16:creationId xmlns:a16="http://schemas.microsoft.com/office/drawing/2014/main" id="{00000000-0008-0000-0E00-00001E03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97427</xdr:rowOff>
    </xdr:from>
    <xdr:to>
      <xdr:col>116</xdr:col>
      <xdr:colOff>62864</xdr:colOff>
      <xdr:row>109</xdr:row>
      <xdr:rowOff>9252</xdr:rowOff>
    </xdr:to>
    <xdr:cxnSp macro="">
      <xdr:nvCxnSpPr>
        <xdr:cNvPr id="799" name="直線コネクタ 798">
          <a:extLst>
            <a:ext uri="{FF2B5EF4-FFF2-40B4-BE49-F238E27FC236}">
              <a16:creationId xmlns:a16="http://schemas.microsoft.com/office/drawing/2014/main" id="{00000000-0008-0000-0E00-00001F030000}"/>
            </a:ext>
          </a:extLst>
        </xdr:cNvPr>
        <xdr:cNvCxnSpPr/>
      </xdr:nvCxnSpPr>
      <xdr:spPr>
        <a:xfrm flipV="1">
          <a:off x="19509104" y="16693787"/>
          <a:ext cx="0" cy="1588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13079</xdr:rowOff>
    </xdr:from>
    <xdr:ext cx="469744" cy="259045"/>
    <xdr:sp macro="" textlink="">
      <xdr:nvSpPr>
        <xdr:cNvPr id="800" name="【公民館】&#10;一人当たり面積最小値テキスト">
          <a:extLst>
            <a:ext uri="{FF2B5EF4-FFF2-40B4-BE49-F238E27FC236}">
              <a16:creationId xmlns:a16="http://schemas.microsoft.com/office/drawing/2014/main" id="{00000000-0008-0000-0E00-000020030000}"/>
            </a:ext>
          </a:extLst>
        </xdr:cNvPr>
        <xdr:cNvSpPr txBox="1"/>
      </xdr:nvSpPr>
      <xdr:spPr>
        <a:xfrm>
          <a:off x="19547840" y="1828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9252</xdr:rowOff>
    </xdr:from>
    <xdr:to>
      <xdr:col>116</xdr:col>
      <xdr:colOff>152400</xdr:colOff>
      <xdr:row>109</xdr:row>
      <xdr:rowOff>9252</xdr:rowOff>
    </xdr:to>
    <xdr:cxnSp macro="">
      <xdr:nvCxnSpPr>
        <xdr:cNvPr id="801" name="直線コネクタ 800">
          <a:extLst>
            <a:ext uri="{FF2B5EF4-FFF2-40B4-BE49-F238E27FC236}">
              <a16:creationId xmlns:a16="http://schemas.microsoft.com/office/drawing/2014/main" id="{00000000-0008-0000-0E00-000021030000}"/>
            </a:ext>
          </a:extLst>
        </xdr:cNvPr>
        <xdr:cNvCxnSpPr/>
      </xdr:nvCxnSpPr>
      <xdr:spPr>
        <a:xfrm>
          <a:off x="19443700" y="182820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44104</xdr:rowOff>
    </xdr:from>
    <xdr:ext cx="469744" cy="259045"/>
    <xdr:sp macro="" textlink="">
      <xdr:nvSpPr>
        <xdr:cNvPr id="802" name="【公民館】&#10;一人当たり面積最大値テキスト">
          <a:extLst>
            <a:ext uri="{FF2B5EF4-FFF2-40B4-BE49-F238E27FC236}">
              <a16:creationId xmlns:a16="http://schemas.microsoft.com/office/drawing/2014/main" id="{00000000-0008-0000-0E00-000022030000}"/>
            </a:ext>
          </a:extLst>
        </xdr:cNvPr>
        <xdr:cNvSpPr txBox="1"/>
      </xdr:nvSpPr>
      <xdr:spPr>
        <a:xfrm>
          <a:off x="19547840" y="1647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97427</xdr:rowOff>
    </xdr:from>
    <xdr:to>
      <xdr:col>116</xdr:col>
      <xdr:colOff>152400</xdr:colOff>
      <xdr:row>99</xdr:row>
      <xdr:rowOff>97427</xdr:rowOff>
    </xdr:to>
    <xdr:cxnSp macro="">
      <xdr:nvCxnSpPr>
        <xdr:cNvPr id="803" name="直線コネクタ 802">
          <a:extLst>
            <a:ext uri="{FF2B5EF4-FFF2-40B4-BE49-F238E27FC236}">
              <a16:creationId xmlns:a16="http://schemas.microsoft.com/office/drawing/2014/main" id="{00000000-0008-0000-0E00-000023030000}"/>
            </a:ext>
          </a:extLst>
        </xdr:cNvPr>
        <xdr:cNvCxnSpPr/>
      </xdr:nvCxnSpPr>
      <xdr:spPr>
        <a:xfrm>
          <a:off x="19443700" y="166937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21789</xdr:rowOff>
    </xdr:from>
    <xdr:ext cx="469744" cy="259045"/>
    <xdr:sp macro="" textlink="">
      <xdr:nvSpPr>
        <xdr:cNvPr id="804" name="【公民館】&#10;一人当たり面積平均値テキスト">
          <a:extLst>
            <a:ext uri="{FF2B5EF4-FFF2-40B4-BE49-F238E27FC236}">
              <a16:creationId xmlns:a16="http://schemas.microsoft.com/office/drawing/2014/main" id="{00000000-0008-0000-0E00-000024030000}"/>
            </a:ext>
          </a:extLst>
        </xdr:cNvPr>
        <xdr:cNvSpPr txBox="1"/>
      </xdr:nvSpPr>
      <xdr:spPr>
        <a:xfrm>
          <a:off x="19547840" y="179592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43362</xdr:rowOff>
    </xdr:from>
    <xdr:to>
      <xdr:col>116</xdr:col>
      <xdr:colOff>114300</xdr:colOff>
      <xdr:row>107</xdr:row>
      <xdr:rowOff>144962</xdr:rowOff>
    </xdr:to>
    <xdr:sp macro="" textlink="">
      <xdr:nvSpPr>
        <xdr:cNvPr id="805" name="フローチャート: 判断 804">
          <a:extLst>
            <a:ext uri="{FF2B5EF4-FFF2-40B4-BE49-F238E27FC236}">
              <a16:creationId xmlns:a16="http://schemas.microsoft.com/office/drawing/2014/main" id="{00000000-0008-0000-0E00-000025030000}"/>
            </a:ext>
          </a:extLst>
        </xdr:cNvPr>
        <xdr:cNvSpPr/>
      </xdr:nvSpPr>
      <xdr:spPr>
        <a:xfrm>
          <a:off x="19458940" y="1798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49893</xdr:rowOff>
    </xdr:from>
    <xdr:to>
      <xdr:col>112</xdr:col>
      <xdr:colOff>38100</xdr:colOff>
      <xdr:row>107</xdr:row>
      <xdr:rowOff>151493</xdr:rowOff>
    </xdr:to>
    <xdr:sp macro="" textlink="">
      <xdr:nvSpPr>
        <xdr:cNvPr id="806" name="フローチャート: 判断 805">
          <a:extLst>
            <a:ext uri="{FF2B5EF4-FFF2-40B4-BE49-F238E27FC236}">
              <a16:creationId xmlns:a16="http://schemas.microsoft.com/office/drawing/2014/main" id="{00000000-0008-0000-0E00-000026030000}"/>
            </a:ext>
          </a:extLst>
        </xdr:cNvPr>
        <xdr:cNvSpPr/>
      </xdr:nvSpPr>
      <xdr:spPr>
        <a:xfrm>
          <a:off x="18735040" y="1798737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46627</xdr:rowOff>
    </xdr:from>
    <xdr:to>
      <xdr:col>107</xdr:col>
      <xdr:colOff>101600</xdr:colOff>
      <xdr:row>107</xdr:row>
      <xdr:rowOff>148227</xdr:rowOff>
    </xdr:to>
    <xdr:sp macro="" textlink="">
      <xdr:nvSpPr>
        <xdr:cNvPr id="807" name="フローチャート: 判断 806">
          <a:extLst>
            <a:ext uri="{FF2B5EF4-FFF2-40B4-BE49-F238E27FC236}">
              <a16:creationId xmlns:a16="http://schemas.microsoft.com/office/drawing/2014/main" id="{00000000-0008-0000-0E00-000027030000}"/>
            </a:ext>
          </a:extLst>
        </xdr:cNvPr>
        <xdr:cNvSpPr/>
      </xdr:nvSpPr>
      <xdr:spPr>
        <a:xfrm>
          <a:off x="17937480" y="1798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40095</xdr:rowOff>
    </xdr:from>
    <xdr:to>
      <xdr:col>102</xdr:col>
      <xdr:colOff>165100</xdr:colOff>
      <xdr:row>107</xdr:row>
      <xdr:rowOff>141695</xdr:rowOff>
    </xdr:to>
    <xdr:sp macro="" textlink="">
      <xdr:nvSpPr>
        <xdr:cNvPr id="808" name="フローチャート: 判断 807">
          <a:extLst>
            <a:ext uri="{FF2B5EF4-FFF2-40B4-BE49-F238E27FC236}">
              <a16:creationId xmlns:a16="http://schemas.microsoft.com/office/drawing/2014/main" id="{00000000-0008-0000-0E00-000028030000}"/>
            </a:ext>
          </a:extLst>
        </xdr:cNvPr>
        <xdr:cNvSpPr/>
      </xdr:nvSpPr>
      <xdr:spPr>
        <a:xfrm>
          <a:off x="17162780" y="1797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46627</xdr:rowOff>
    </xdr:from>
    <xdr:to>
      <xdr:col>98</xdr:col>
      <xdr:colOff>38100</xdr:colOff>
      <xdr:row>107</xdr:row>
      <xdr:rowOff>148227</xdr:rowOff>
    </xdr:to>
    <xdr:sp macro="" textlink="">
      <xdr:nvSpPr>
        <xdr:cNvPr id="809" name="フローチャート: 判断 808">
          <a:extLst>
            <a:ext uri="{FF2B5EF4-FFF2-40B4-BE49-F238E27FC236}">
              <a16:creationId xmlns:a16="http://schemas.microsoft.com/office/drawing/2014/main" id="{00000000-0008-0000-0E00-000029030000}"/>
            </a:ext>
          </a:extLst>
        </xdr:cNvPr>
        <xdr:cNvSpPr/>
      </xdr:nvSpPr>
      <xdr:spPr>
        <a:xfrm>
          <a:off x="16388080" y="1798410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0" name="テキスト ボックス 809">
          <a:extLst>
            <a:ext uri="{FF2B5EF4-FFF2-40B4-BE49-F238E27FC236}">
              <a16:creationId xmlns:a16="http://schemas.microsoft.com/office/drawing/2014/main" id="{00000000-0008-0000-0E00-00002A03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1" name="テキスト ボックス 810">
          <a:extLst>
            <a:ext uri="{FF2B5EF4-FFF2-40B4-BE49-F238E27FC236}">
              <a16:creationId xmlns:a16="http://schemas.microsoft.com/office/drawing/2014/main" id="{00000000-0008-0000-0E00-00002B03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2" name="テキスト ボックス 811">
          <a:extLst>
            <a:ext uri="{FF2B5EF4-FFF2-40B4-BE49-F238E27FC236}">
              <a16:creationId xmlns:a16="http://schemas.microsoft.com/office/drawing/2014/main" id="{00000000-0008-0000-0E00-00002C03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3" name="テキスト ボックス 812">
          <a:extLst>
            <a:ext uri="{FF2B5EF4-FFF2-40B4-BE49-F238E27FC236}">
              <a16:creationId xmlns:a16="http://schemas.microsoft.com/office/drawing/2014/main" id="{00000000-0008-0000-0E00-00002D03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4" name="テキスト ボックス 813">
          <a:extLst>
            <a:ext uri="{FF2B5EF4-FFF2-40B4-BE49-F238E27FC236}">
              <a16:creationId xmlns:a16="http://schemas.microsoft.com/office/drawing/2014/main" id="{00000000-0008-0000-0E00-00002E03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107043</xdr:rowOff>
    </xdr:from>
    <xdr:to>
      <xdr:col>116</xdr:col>
      <xdr:colOff>114300</xdr:colOff>
      <xdr:row>105</xdr:row>
      <xdr:rowOff>37193</xdr:rowOff>
    </xdr:to>
    <xdr:sp macro="" textlink="">
      <xdr:nvSpPr>
        <xdr:cNvPr id="815" name="楕円 814">
          <a:extLst>
            <a:ext uri="{FF2B5EF4-FFF2-40B4-BE49-F238E27FC236}">
              <a16:creationId xmlns:a16="http://schemas.microsoft.com/office/drawing/2014/main" id="{00000000-0008-0000-0E00-00002F030000}"/>
            </a:ext>
          </a:extLst>
        </xdr:cNvPr>
        <xdr:cNvSpPr/>
      </xdr:nvSpPr>
      <xdr:spPr>
        <a:xfrm>
          <a:off x="19458940" y="175416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129920</xdr:rowOff>
    </xdr:from>
    <xdr:ext cx="469744" cy="259045"/>
    <xdr:sp macro="" textlink="">
      <xdr:nvSpPr>
        <xdr:cNvPr id="816" name="【公民館】&#10;一人当たり面積該当値テキスト">
          <a:extLst>
            <a:ext uri="{FF2B5EF4-FFF2-40B4-BE49-F238E27FC236}">
              <a16:creationId xmlns:a16="http://schemas.microsoft.com/office/drawing/2014/main" id="{00000000-0008-0000-0E00-000030030000}"/>
            </a:ext>
          </a:extLst>
        </xdr:cNvPr>
        <xdr:cNvSpPr txBox="1"/>
      </xdr:nvSpPr>
      <xdr:spPr>
        <a:xfrm>
          <a:off x="19547840" y="17396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123371</xdr:rowOff>
    </xdr:from>
    <xdr:to>
      <xdr:col>112</xdr:col>
      <xdr:colOff>38100</xdr:colOff>
      <xdr:row>105</xdr:row>
      <xdr:rowOff>53521</xdr:rowOff>
    </xdr:to>
    <xdr:sp macro="" textlink="">
      <xdr:nvSpPr>
        <xdr:cNvPr id="817" name="楕円 816">
          <a:extLst>
            <a:ext uri="{FF2B5EF4-FFF2-40B4-BE49-F238E27FC236}">
              <a16:creationId xmlns:a16="http://schemas.microsoft.com/office/drawing/2014/main" id="{00000000-0008-0000-0E00-000031030000}"/>
            </a:ext>
          </a:extLst>
        </xdr:cNvPr>
        <xdr:cNvSpPr/>
      </xdr:nvSpPr>
      <xdr:spPr>
        <a:xfrm>
          <a:off x="18735040" y="1755793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157843</xdr:rowOff>
    </xdr:from>
    <xdr:to>
      <xdr:col>116</xdr:col>
      <xdr:colOff>63500</xdr:colOff>
      <xdr:row>105</xdr:row>
      <xdr:rowOff>2721</xdr:rowOff>
    </xdr:to>
    <xdr:cxnSp macro="">
      <xdr:nvCxnSpPr>
        <xdr:cNvPr id="818" name="直線コネクタ 817">
          <a:extLst>
            <a:ext uri="{FF2B5EF4-FFF2-40B4-BE49-F238E27FC236}">
              <a16:creationId xmlns:a16="http://schemas.microsoft.com/office/drawing/2014/main" id="{00000000-0008-0000-0E00-000032030000}"/>
            </a:ext>
          </a:extLst>
        </xdr:cNvPr>
        <xdr:cNvCxnSpPr/>
      </xdr:nvCxnSpPr>
      <xdr:spPr>
        <a:xfrm flipV="1">
          <a:off x="18778220" y="17592403"/>
          <a:ext cx="731520" cy="1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133169</xdr:rowOff>
    </xdr:from>
    <xdr:to>
      <xdr:col>107</xdr:col>
      <xdr:colOff>101600</xdr:colOff>
      <xdr:row>105</xdr:row>
      <xdr:rowOff>63319</xdr:rowOff>
    </xdr:to>
    <xdr:sp macro="" textlink="">
      <xdr:nvSpPr>
        <xdr:cNvPr id="819" name="楕円 818">
          <a:extLst>
            <a:ext uri="{FF2B5EF4-FFF2-40B4-BE49-F238E27FC236}">
              <a16:creationId xmlns:a16="http://schemas.microsoft.com/office/drawing/2014/main" id="{00000000-0008-0000-0E00-000033030000}"/>
            </a:ext>
          </a:extLst>
        </xdr:cNvPr>
        <xdr:cNvSpPr/>
      </xdr:nvSpPr>
      <xdr:spPr>
        <a:xfrm>
          <a:off x="17937480" y="175677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2721</xdr:rowOff>
    </xdr:from>
    <xdr:to>
      <xdr:col>111</xdr:col>
      <xdr:colOff>177800</xdr:colOff>
      <xdr:row>105</xdr:row>
      <xdr:rowOff>12519</xdr:rowOff>
    </xdr:to>
    <xdr:cxnSp macro="">
      <xdr:nvCxnSpPr>
        <xdr:cNvPr id="820" name="直線コネクタ 819">
          <a:extLst>
            <a:ext uri="{FF2B5EF4-FFF2-40B4-BE49-F238E27FC236}">
              <a16:creationId xmlns:a16="http://schemas.microsoft.com/office/drawing/2014/main" id="{00000000-0008-0000-0E00-000034030000}"/>
            </a:ext>
          </a:extLst>
        </xdr:cNvPr>
        <xdr:cNvCxnSpPr/>
      </xdr:nvCxnSpPr>
      <xdr:spPr>
        <a:xfrm flipV="1">
          <a:off x="17988280" y="17604921"/>
          <a:ext cx="78994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146231</xdr:rowOff>
    </xdr:from>
    <xdr:to>
      <xdr:col>102</xdr:col>
      <xdr:colOff>165100</xdr:colOff>
      <xdr:row>105</xdr:row>
      <xdr:rowOff>76381</xdr:rowOff>
    </xdr:to>
    <xdr:sp macro="" textlink="">
      <xdr:nvSpPr>
        <xdr:cNvPr id="821" name="楕円 820">
          <a:extLst>
            <a:ext uri="{FF2B5EF4-FFF2-40B4-BE49-F238E27FC236}">
              <a16:creationId xmlns:a16="http://schemas.microsoft.com/office/drawing/2014/main" id="{00000000-0008-0000-0E00-000035030000}"/>
            </a:ext>
          </a:extLst>
        </xdr:cNvPr>
        <xdr:cNvSpPr/>
      </xdr:nvSpPr>
      <xdr:spPr>
        <a:xfrm>
          <a:off x="17162780" y="175807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12519</xdr:rowOff>
    </xdr:from>
    <xdr:to>
      <xdr:col>107</xdr:col>
      <xdr:colOff>50800</xdr:colOff>
      <xdr:row>105</xdr:row>
      <xdr:rowOff>25581</xdr:rowOff>
    </xdr:to>
    <xdr:cxnSp macro="">
      <xdr:nvCxnSpPr>
        <xdr:cNvPr id="822" name="直線コネクタ 821">
          <a:extLst>
            <a:ext uri="{FF2B5EF4-FFF2-40B4-BE49-F238E27FC236}">
              <a16:creationId xmlns:a16="http://schemas.microsoft.com/office/drawing/2014/main" id="{00000000-0008-0000-0E00-000036030000}"/>
            </a:ext>
          </a:extLst>
        </xdr:cNvPr>
        <xdr:cNvCxnSpPr/>
      </xdr:nvCxnSpPr>
      <xdr:spPr>
        <a:xfrm flipV="1">
          <a:off x="17213580" y="17614719"/>
          <a:ext cx="7747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159294</xdr:rowOff>
    </xdr:from>
    <xdr:to>
      <xdr:col>98</xdr:col>
      <xdr:colOff>38100</xdr:colOff>
      <xdr:row>105</xdr:row>
      <xdr:rowOff>89444</xdr:rowOff>
    </xdr:to>
    <xdr:sp macro="" textlink="">
      <xdr:nvSpPr>
        <xdr:cNvPr id="823" name="楕円 822">
          <a:extLst>
            <a:ext uri="{FF2B5EF4-FFF2-40B4-BE49-F238E27FC236}">
              <a16:creationId xmlns:a16="http://schemas.microsoft.com/office/drawing/2014/main" id="{00000000-0008-0000-0E00-000037030000}"/>
            </a:ext>
          </a:extLst>
        </xdr:cNvPr>
        <xdr:cNvSpPr/>
      </xdr:nvSpPr>
      <xdr:spPr>
        <a:xfrm>
          <a:off x="16388080" y="1759385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25581</xdr:rowOff>
    </xdr:from>
    <xdr:to>
      <xdr:col>102</xdr:col>
      <xdr:colOff>114300</xdr:colOff>
      <xdr:row>105</xdr:row>
      <xdr:rowOff>38644</xdr:rowOff>
    </xdr:to>
    <xdr:cxnSp macro="">
      <xdr:nvCxnSpPr>
        <xdr:cNvPr id="824" name="直線コネクタ 823">
          <a:extLst>
            <a:ext uri="{FF2B5EF4-FFF2-40B4-BE49-F238E27FC236}">
              <a16:creationId xmlns:a16="http://schemas.microsoft.com/office/drawing/2014/main" id="{00000000-0008-0000-0E00-000038030000}"/>
            </a:ext>
          </a:extLst>
        </xdr:cNvPr>
        <xdr:cNvCxnSpPr/>
      </xdr:nvCxnSpPr>
      <xdr:spPr>
        <a:xfrm flipV="1">
          <a:off x="16431260" y="17627781"/>
          <a:ext cx="78232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142620</xdr:rowOff>
    </xdr:from>
    <xdr:ext cx="469744" cy="259045"/>
    <xdr:sp macro="" textlink="">
      <xdr:nvSpPr>
        <xdr:cNvPr id="825" name="n_1aveValue【公民館】&#10;一人当たり面積">
          <a:extLst>
            <a:ext uri="{FF2B5EF4-FFF2-40B4-BE49-F238E27FC236}">
              <a16:creationId xmlns:a16="http://schemas.microsoft.com/office/drawing/2014/main" id="{00000000-0008-0000-0E00-000039030000}"/>
            </a:ext>
          </a:extLst>
        </xdr:cNvPr>
        <xdr:cNvSpPr txBox="1"/>
      </xdr:nvSpPr>
      <xdr:spPr>
        <a:xfrm>
          <a:off x="18561127" y="18080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139354</xdr:rowOff>
    </xdr:from>
    <xdr:ext cx="469744" cy="259045"/>
    <xdr:sp macro="" textlink="">
      <xdr:nvSpPr>
        <xdr:cNvPr id="826" name="n_2aveValue【公民館】&#10;一人当たり面積">
          <a:extLst>
            <a:ext uri="{FF2B5EF4-FFF2-40B4-BE49-F238E27FC236}">
              <a16:creationId xmlns:a16="http://schemas.microsoft.com/office/drawing/2014/main" id="{00000000-0008-0000-0E00-00003A030000}"/>
            </a:ext>
          </a:extLst>
        </xdr:cNvPr>
        <xdr:cNvSpPr txBox="1"/>
      </xdr:nvSpPr>
      <xdr:spPr>
        <a:xfrm>
          <a:off x="17776267" y="18076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132822</xdr:rowOff>
    </xdr:from>
    <xdr:ext cx="469744" cy="259045"/>
    <xdr:sp macro="" textlink="">
      <xdr:nvSpPr>
        <xdr:cNvPr id="827" name="n_3aveValue【公民館】&#10;一人当たり面積">
          <a:extLst>
            <a:ext uri="{FF2B5EF4-FFF2-40B4-BE49-F238E27FC236}">
              <a16:creationId xmlns:a16="http://schemas.microsoft.com/office/drawing/2014/main" id="{00000000-0008-0000-0E00-00003B030000}"/>
            </a:ext>
          </a:extLst>
        </xdr:cNvPr>
        <xdr:cNvSpPr txBox="1"/>
      </xdr:nvSpPr>
      <xdr:spPr>
        <a:xfrm>
          <a:off x="17001567" y="18070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139354</xdr:rowOff>
    </xdr:from>
    <xdr:ext cx="469744" cy="259045"/>
    <xdr:sp macro="" textlink="">
      <xdr:nvSpPr>
        <xdr:cNvPr id="828" name="n_4aveValue【公民館】&#10;一人当たり面積">
          <a:extLst>
            <a:ext uri="{FF2B5EF4-FFF2-40B4-BE49-F238E27FC236}">
              <a16:creationId xmlns:a16="http://schemas.microsoft.com/office/drawing/2014/main" id="{00000000-0008-0000-0E00-00003C030000}"/>
            </a:ext>
          </a:extLst>
        </xdr:cNvPr>
        <xdr:cNvSpPr txBox="1"/>
      </xdr:nvSpPr>
      <xdr:spPr>
        <a:xfrm>
          <a:off x="16226867" y="18076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70048</xdr:rowOff>
    </xdr:from>
    <xdr:ext cx="469744" cy="259045"/>
    <xdr:sp macro="" textlink="">
      <xdr:nvSpPr>
        <xdr:cNvPr id="829" name="n_1mainValue【公民館】&#10;一人当たり面積">
          <a:extLst>
            <a:ext uri="{FF2B5EF4-FFF2-40B4-BE49-F238E27FC236}">
              <a16:creationId xmlns:a16="http://schemas.microsoft.com/office/drawing/2014/main" id="{00000000-0008-0000-0E00-00003D030000}"/>
            </a:ext>
          </a:extLst>
        </xdr:cNvPr>
        <xdr:cNvSpPr txBox="1"/>
      </xdr:nvSpPr>
      <xdr:spPr>
        <a:xfrm>
          <a:off x="18561127" y="17336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79846</xdr:rowOff>
    </xdr:from>
    <xdr:ext cx="469744" cy="259045"/>
    <xdr:sp macro="" textlink="">
      <xdr:nvSpPr>
        <xdr:cNvPr id="830" name="n_2mainValue【公民館】&#10;一人当たり面積">
          <a:extLst>
            <a:ext uri="{FF2B5EF4-FFF2-40B4-BE49-F238E27FC236}">
              <a16:creationId xmlns:a16="http://schemas.microsoft.com/office/drawing/2014/main" id="{00000000-0008-0000-0E00-00003E030000}"/>
            </a:ext>
          </a:extLst>
        </xdr:cNvPr>
        <xdr:cNvSpPr txBox="1"/>
      </xdr:nvSpPr>
      <xdr:spPr>
        <a:xfrm>
          <a:off x="17776267" y="17346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92908</xdr:rowOff>
    </xdr:from>
    <xdr:ext cx="469744" cy="259045"/>
    <xdr:sp macro="" textlink="">
      <xdr:nvSpPr>
        <xdr:cNvPr id="831" name="n_3mainValue【公民館】&#10;一人当たり面積">
          <a:extLst>
            <a:ext uri="{FF2B5EF4-FFF2-40B4-BE49-F238E27FC236}">
              <a16:creationId xmlns:a16="http://schemas.microsoft.com/office/drawing/2014/main" id="{00000000-0008-0000-0E00-00003F030000}"/>
            </a:ext>
          </a:extLst>
        </xdr:cNvPr>
        <xdr:cNvSpPr txBox="1"/>
      </xdr:nvSpPr>
      <xdr:spPr>
        <a:xfrm>
          <a:off x="17001567" y="17359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105971</xdr:rowOff>
    </xdr:from>
    <xdr:ext cx="469744" cy="259045"/>
    <xdr:sp macro="" textlink="">
      <xdr:nvSpPr>
        <xdr:cNvPr id="832" name="n_4mainValue【公民館】&#10;一人当たり面積">
          <a:extLst>
            <a:ext uri="{FF2B5EF4-FFF2-40B4-BE49-F238E27FC236}">
              <a16:creationId xmlns:a16="http://schemas.microsoft.com/office/drawing/2014/main" id="{00000000-0008-0000-0E00-000040030000}"/>
            </a:ext>
          </a:extLst>
        </xdr:cNvPr>
        <xdr:cNvSpPr txBox="1"/>
      </xdr:nvSpPr>
      <xdr:spPr>
        <a:xfrm>
          <a:off x="16226867" y="1737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33" name="正方形/長方形 832">
          <a:extLst>
            <a:ext uri="{FF2B5EF4-FFF2-40B4-BE49-F238E27FC236}">
              <a16:creationId xmlns:a16="http://schemas.microsoft.com/office/drawing/2014/main" id="{00000000-0008-0000-0E00-00004103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34" name="正方形/長方形 833">
          <a:extLst>
            <a:ext uri="{FF2B5EF4-FFF2-40B4-BE49-F238E27FC236}">
              <a16:creationId xmlns:a16="http://schemas.microsoft.com/office/drawing/2014/main" id="{00000000-0008-0000-0E00-00004203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35" name="テキスト ボックス 834">
          <a:extLst>
            <a:ext uri="{FF2B5EF4-FFF2-40B4-BE49-F238E27FC236}">
              <a16:creationId xmlns:a16="http://schemas.microsoft.com/office/drawing/2014/main" id="{00000000-0008-0000-0E00-00004303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公営住宅</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むつ市公営住宅長寿命化計画に基づき、建替や改善、用途廃止を組み合わせ、コンパクトなまちづくりと安心して暮らすことのできる住環境づくりに努めている。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公民館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地区公民館の経年劣化が進んでいるが、防災や地域コミュニティの活動拠点となっていることから、引き続き適切な維持管理に努める。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青森県むつ市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53,884
53,731
864.20
39,371,079
38,420,864
904,968
17,633,424
36,462,121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14.1
124.4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77833</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086225" y="5624648"/>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81660</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124960" y="7122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77833</xdr:rowOff>
    </xdr:from>
    <xdr:to>
      <xdr:col>24</xdr:col>
      <xdr:colOff>152400</xdr:colOff>
      <xdr:row>42</xdr:row>
      <xdr:rowOff>77833</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020820" y="71187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124960" y="54036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020820" y="56246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93634</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124960" y="6296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115207</xdr:rowOff>
    </xdr:from>
    <xdr:to>
      <xdr:col>24</xdr:col>
      <xdr:colOff>114300</xdr:colOff>
      <xdr:row>38</xdr:row>
      <xdr:rowOff>45357</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036060" y="63178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95613</xdr:rowOff>
    </xdr:from>
    <xdr:to>
      <xdr:col>20</xdr:col>
      <xdr:colOff>38100</xdr:colOff>
      <xdr:row>38</xdr:row>
      <xdr:rowOff>25763</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312160" y="62982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53158</xdr:rowOff>
    </xdr:from>
    <xdr:to>
      <xdr:col>15</xdr:col>
      <xdr:colOff>101600</xdr:colOff>
      <xdr:row>37</xdr:row>
      <xdr:rowOff>154758</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514600" y="6255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27033</xdr:rowOff>
    </xdr:from>
    <xdr:to>
      <xdr:col>10</xdr:col>
      <xdr:colOff>165100</xdr:colOff>
      <xdr:row>37</xdr:row>
      <xdr:rowOff>128633</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739900" y="622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162560</xdr:rowOff>
    </xdr:from>
    <xdr:to>
      <xdr:col>6</xdr:col>
      <xdr:colOff>38100</xdr:colOff>
      <xdr:row>37</xdr:row>
      <xdr:rowOff>92710</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965200" y="61976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17236</xdr:rowOff>
    </xdr:from>
    <xdr:to>
      <xdr:col>24</xdr:col>
      <xdr:colOff>114300</xdr:colOff>
      <xdr:row>37</xdr:row>
      <xdr:rowOff>118836</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036060" y="621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40113</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124960" y="6075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156028</xdr:rowOff>
    </xdr:from>
    <xdr:to>
      <xdr:col>20</xdr:col>
      <xdr:colOff>38100</xdr:colOff>
      <xdr:row>37</xdr:row>
      <xdr:rowOff>86178</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312160" y="61910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35378</xdr:rowOff>
    </xdr:from>
    <xdr:to>
      <xdr:col>24</xdr:col>
      <xdr:colOff>63500</xdr:colOff>
      <xdr:row>37</xdr:row>
      <xdr:rowOff>68036</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355340" y="6238058"/>
          <a:ext cx="73152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123372</xdr:rowOff>
    </xdr:from>
    <xdr:to>
      <xdr:col>15</xdr:col>
      <xdr:colOff>101600</xdr:colOff>
      <xdr:row>37</xdr:row>
      <xdr:rowOff>53522</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514600" y="61584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2722</xdr:rowOff>
    </xdr:from>
    <xdr:to>
      <xdr:col>19</xdr:col>
      <xdr:colOff>177800</xdr:colOff>
      <xdr:row>37</xdr:row>
      <xdr:rowOff>35378</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565400" y="6205402"/>
          <a:ext cx="78994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90714</xdr:rowOff>
    </xdr:from>
    <xdr:to>
      <xdr:col>10</xdr:col>
      <xdr:colOff>165100</xdr:colOff>
      <xdr:row>37</xdr:row>
      <xdr:rowOff>20864</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739900" y="61257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141514</xdr:rowOff>
    </xdr:from>
    <xdr:to>
      <xdr:col>15</xdr:col>
      <xdr:colOff>50800</xdr:colOff>
      <xdr:row>37</xdr:row>
      <xdr:rowOff>2722</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1790700" y="6176554"/>
          <a:ext cx="774700" cy="2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71120</xdr:rowOff>
    </xdr:from>
    <xdr:to>
      <xdr:col>6</xdr:col>
      <xdr:colOff>38100</xdr:colOff>
      <xdr:row>37</xdr:row>
      <xdr:rowOff>1270</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965200" y="61061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121920</xdr:rowOff>
    </xdr:from>
    <xdr:to>
      <xdr:col>10</xdr:col>
      <xdr:colOff>114300</xdr:colOff>
      <xdr:row>36</xdr:row>
      <xdr:rowOff>141514</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008380" y="6156960"/>
          <a:ext cx="78232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16890</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170564" y="6387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145886</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385704" y="634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119760</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611004" y="6322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83837</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836304" y="6286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102705</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170564" y="5970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70049</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385704" y="593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37391</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611004" y="5904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17797</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836304" y="58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5826760" y="68922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5405301" y="6753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5826760" y="5775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5405301" y="5637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a:extLst>
            <a:ext uri="{FF2B5EF4-FFF2-40B4-BE49-F238E27FC236}">
              <a16:creationId xmlns:a16="http://schemas.microsoft.com/office/drawing/2014/main" id="{00000000-0008-0000-0F00-00006E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13335</xdr:rowOff>
    </xdr:from>
    <xdr:to>
      <xdr:col>54</xdr:col>
      <xdr:colOff>189865</xdr:colOff>
      <xdr:row>41</xdr:row>
      <xdr:rowOff>7620</xdr:rowOff>
    </xdr:to>
    <xdr:cxnSp macro="">
      <xdr:nvCxnSpPr>
        <xdr:cNvPr id="111" name="直線コネクタ 110">
          <a:extLst>
            <a:ext uri="{FF2B5EF4-FFF2-40B4-BE49-F238E27FC236}">
              <a16:creationId xmlns:a16="http://schemas.microsoft.com/office/drawing/2014/main" id="{00000000-0008-0000-0F00-00006F000000}"/>
            </a:ext>
          </a:extLst>
        </xdr:cNvPr>
        <xdr:cNvCxnSpPr/>
      </xdr:nvCxnSpPr>
      <xdr:spPr>
        <a:xfrm flipV="1">
          <a:off x="9219565" y="5713095"/>
          <a:ext cx="0" cy="1167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11447</xdr:rowOff>
    </xdr:from>
    <xdr:ext cx="469744" cy="259045"/>
    <xdr:sp macro="" textlink="">
      <xdr:nvSpPr>
        <xdr:cNvPr id="112" name="【図書館】&#10;一人当たり面積最小値テキスト">
          <a:extLst>
            <a:ext uri="{FF2B5EF4-FFF2-40B4-BE49-F238E27FC236}">
              <a16:creationId xmlns:a16="http://schemas.microsoft.com/office/drawing/2014/main" id="{00000000-0008-0000-0F00-000070000000}"/>
            </a:ext>
          </a:extLst>
        </xdr:cNvPr>
        <xdr:cNvSpPr txBox="1"/>
      </xdr:nvSpPr>
      <xdr:spPr>
        <a:xfrm>
          <a:off x="9258300"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a:off x="9154160" y="6880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131462</xdr:rowOff>
    </xdr:from>
    <xdr:ext cx="469744" cy="259045"/>
    <xdr:sp macro="" textlink="">
      <xdr:nvSpPr>
        <xdr:cNvPr id="114" name="【図書館】&#10;一人当たり面積最大値テキスト">
          <a:extLst>
            <a:ext uri="{FF2B5EF4-FFF2-40B4-BE49-F238E27FC236}">
              <a16:creationId xmlns:a16="http://schemas.microsoft.com/office/drawing/2014/main" id="{00000000-0008-0000-0F00-000072000000}"/>
            </a:ext>
          </a:extLst>
        </xdr:cNvPr>
        <xdr:cNvSpPr txBox="1"/>
      </xdr:nvSpPr>
      <xdr:spPr>
        <a:xfrm>
          <a:off x="9258300" y="5495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13335</xdr:rowOff>
    </xdr:from>
    <xdr:to>
      <xdr:col>55</xdr:col>
      <xdr:colOff>88900</xdr:colOff>
      <xdr:row>34</xdr:row>
      <xdr:rowOff>13335</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9154160" y="57130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43832</xdr:rowOff>
    </xdr:from>
    <xdr:ext cx="469744" cy="259045"/>
    <xdr:sp macro="" textlink="">
      <xdr:nvSpPr>
        <xdr:cNvPr id="116" name="【図書館】&#10;一人当たり面積平均値テキスト">
          <a:extLst>
            <a:ext uri="{FF2B5EF4-FFF2-40B4-BE49-F238E27FC236}">
              <a16:creationId xmlns:a16="http://schemas.microsoft.com/office/drawing/2014/main" id="{00000000-0008-0000-0F00-000074000000}"/>
            </a:ext>
          </a:extLst>
        </xdr:cNvPr>
        <xdr:cNvSpPr txBox="1"/>
      </xdr:nvSpPr>
      <xdr:spPr>
        <a:xfrm>
          <a:off x="9258300" y="65817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65405</xdr:rowOff>
    </xdr:from>
    <xdr:to>
      <xdr:col>55</xdr:col>
      <xdr:colOff>50800</xdr:colOff>
      <xdr:row>39</xdr:row>
      <xdr:rowOff>167005</xdr:rowOff>
    </xdr:to>
    <xdr:sp macro="" textlink="">
      <xdr:nvSpPr>
        <xdr:cNvPr id="117" name="フローチャート: 判断 116">
          <a:extLst>
            <a:ext uri="{FF2B5EF4-FFF2-40B4-BE49-F238E27FC236}">
              <a16:creationId xmlns:a16="http://schemas.microsoft.com/office/drawing/2014/main" id="{00000000-0008-0000-0F00-000075000000}"/>
            </a:ext>
          </a:extLst>
        </xdr:cNvPr>
        <xdr:cNvSpPr/>
      </xdr:nvSpPr>
      <xdr:spPr>
        <a:xfrm>
          <a:off x="9192260" y="66033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65405</xdr:rowOff>
    </xdr:from>
    <xdr:to>
      <xdr:col>50</xdr:col>
      <xdr:colOff>165100</xdr:colOff>
      <xdr:row>39</xdr:row>
      <xdr:rowOff>167005</xdr:rowOff>
    </xdr:to>
    <xdr:sp macro="" textlink="">
      <xdr:nvSpPr>
        <xdr:cNvPr id="118" name="フローチャート: 判断 117">
          <a:extLst>
            <a:ext uri="{FF2B5EF4-FFF2-40B4-BE49-F238E27FC236}">
              <a16:creationId xmlns:a16="http://schemas.microsoft.com/office/drawing/2014/main" id="{00000000-0008-0000-0F00-000076000000}"/>
            </a:ext>
          </a:extLst>
        </xdr:cNvPr>
        <xdr:cNvSpPr/>
      </xdr:nvSpPr>
      <xdr:spPr>
        <a:xfrm>
          <a:off x="8445500" y="66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65405</xdr:rowOff>
    </xdr:from>
    <xdr:to>
      <xdr:col>46</xdr:col>
      <xdr:colOff>38100</xdr:colOff>
      <xdr:row>39</xdr:row>
      <xdr:rowOff>167005</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7670800" y="66033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76835</xdr:rowOff>
    </xdr:from>
    <xdr:to>
      <xdr:col>41</xdr:col>
      <xdr:colOff>101600</xdr:colOff>
      <xdr:row>40</xdr:row>
      <xdr:rowOff>6985</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6873240" y="66147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76835</xdr:rowOff>
    </xdr:from>
    <xdr:to>
      <xdr:col>36</xdr:col>
      <xdr:colOff>165100</xdr:colOff>
      <xdr:row>40</xdr:row>
      <xdr:rowOff>6985</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6098540" y="66147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F00-00007A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F00-00007B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27" name="楕円 126">
          <a:extLst>
            <a:ext uri="{FF2B5EF4-FFF2-40B4-BE49-F238E27FC236}">
              <a16:creationId xmlns:a16="http://schemas.microsoft.com/office/drawing/2014/main" id="{00000000-0008-0000-0F00-00007F000000}"/>
            </a:ext>
          </a:extLst>
        </xdr:cNvPr>
        <xdr:cNvSpPr/>
      </xdr:nvSpPr>
      <xdr:spPr>
        <a:xfrm>
          <a:off x="9192260" y="65100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162577</xdr:rowOff>
    </xdr:from>
    <xdr:ext cx="469744" cy="259045"/>
    <xdr:sp macro="" textlink="">
      <xdr:nvSpPr>
        <xdr:cNvPr id="128" name="【図書館】&#10;一人当たり面積該当値テキスト">
          <a:extLst>
            <a:ext uri="{FF2B5EF4-FFF2-40B4-BE49-F238E27FC236}">
              <a16:creationId xmlns:a16="http://schemas.microsoft.com/office/drawing/2014/main" id="{00000000-0008-0000-0F00-000080000000}"/>
            </a:ext>
          </a:extLst>
        </xdr:cNvPr>
        <xdr:cNvSpPr txBox="1"/>
      </xdr:nvSpPr>
      <xdr:spPr>
        <a:xfrm>
          <a:off x="9258300" y="636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145415</xdr:rowOff>
    </xdr:from>
    <xdr:to>
      <xdr:col>50</xdr:col>
      <xdr:colOff>165100</xdr:colOff>
      <xdr:row>39</xdr:row>
      <xdr:rowOff>75565</xdr:rowOff>
    </xdr:to>
    <xdr:sp macro="" textlink="">
      <xdr:nvSpPr>
        <xdr:cNvPr id="129" name="楕円 128">
          <a:extLst>
            <a:ext uri="{FF2B5EF4-FFF2-40B4-BE49-F238E27FC236}">
              <a16:creationId xmlns:a16="http://schemas.microsoft.com/office/drawing/2014/main" id="{00000000-0008-0000-0F00-000081000000}"/>
            </a:ext>
          </a:extLst>
        </xdr:cNvPr>
        <xdr:cNvSpPr/>
      </xdr:nvSpPr>
      <xdr:spPr>
        <a:xfrm>
          <a:off x="8445500" y="65157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19050</xdr:rowOff>
    </xdr:from>
    <xdr:to>
      <xdr:col>55</xdr:col>
      <xdr:colOff>0</xdr:colOff>
      <xdr:row>39</xdr:row>
      <xdr:rowOff>24765</xdr:rowOff>
    </xdr:to>
    <xdr:cxnSp macro="">
      <xdr:nvCxnSpPr>
        <xdr:cNvPr id="130" name="直線コネクタ 129">
          <a:extLst>
            <a:ext uri="{FF2B5EF4-FFF2-40B4-BE49-F238E27FC236}">
              <a16:creationId xmlns:a16="http://schemas.microsoft.com/office/drawing/2014/main" id="{00000000-0008-0000-0F00-000082000000}"/>
            </a:ext>
          </a:extLst>
        </xdr:cNvPr>
        <xdr:cNvCxnSpPr/>
      </xdr:nvCxnSpPr>
      <xdr:spPr>
        <a:xfrm flipV="1">
          <a:off x="8496300" y="6557010"/>
          <a:ext cx="7239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151130</xdr:rowOff>
    </xdr:from>
    <xdr:to>
      <xdr:col>46</xdr:col>
      <xdr:colOff>38100</xdr:colOff>
      <xdr:row>39</xdr:row>
      <xdr:rowOff>81280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7670800" y="65214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24765</xdr:rowOff>
    </xdr:from>
    <xdr:to>
      <xdr:col>50</xdr:col>
      <xdr:colOff>114300</xdr:colOff>
      <xdr:row>39</xdr:row>
      <xdr:rowOff>30480</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flipV="1">
          <a:off x="7713980" y="6562725"/>
          <a:ext cx="78232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156845</xdr:rowOff>
    </xdr:from>
    <xdr:to>
      <xdr:col>41</xdr:col>
      <xdr:colOff>101600</xdr:colOff>
      <xdr:row>39</xdr:row>
      <xdr:rowOff>86995</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6873240" y="65271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30480</xdr:rowOff>
    </xdr:from>
    <xdr:to>
      <xdr:col>45</xdr:col>
      <xdr:colOff>177800</xdr:colOff>
      <xdr:row>39</xdr:row>
      <xdr:rowOff>36195</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flipV="1">
          <a:off x="6924040" y="6568440"/>
          <a:ext cx="78994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162560</xdr:rowOff>
    </xdr:from>
    <xdr:to>
      <xdr:col>36</xdr:col>
      <xdr:colOff>165100</xdr:colOff>
      <xdr:row>39</xdr:row>
      <xdr:rowOff>92710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6098540" y="65328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36195</xdr:rowOff>
    </xdr:from>
    <xdr:to>
      <xdr:col>41</xdr:col>
      <xdr:colOff>50800</xdr:colOff>
      <xdr:row>39</xdr:row>
      <xdr:rowOff>41910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flipV="1">
          <a:off x="6149340" y="6574155"/>
          <a:ext cx="7747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158132</xdr:rowOff>
    </xdr:from>
    <xdr:ext cx="469744" cy="259045"/>
    <xdr:sp macro="" textlink="">
      <xdr:nvSpPr>
        <xdr:cNvPr id="137" name="n_1aveValue【図書館】&#10;一人当たり面積">
          <a:extLst>
            <a:ext uri="{FF2B5EF4-FFF2-40B4-BE49-F238E27FC236}">
              <a16:creationId xmlns:a16="http://schemas.microsoft.com/office/drawing/2014/main" id="{00000000-0008-0000-0F00-000089000000}"/>
            </a:ext>
          </a:extLst>
        </xdr:cNvPr>
        <xdr:cNvSpPr txBox="1"/>
      </xdr:nvSpPr>
      <xdr:spPr>
        <a:xfrm>
          <a:off x="8271587" y="669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158132</xdr:rowOff>
    </xdr:from>
    <xdr:ext cx="469744" cy="259045"/>
    <xdr:sp macro="" textlink="">
      <xdr:nvSpPr>
        <xdr:cNvPr id="138" name="n_2aveValue【図書館】&#10;一人当たり面積">
          <a:extLst>
            <a:ext uri="{FF2B5EF4-FFF2-40B4-BE49-F238E27FC236}">
              <a16:creationId xmlns:a16="http://schemas.microsoft.com/office/drawing/2014/main" id="{00000000-0008-0000-0F00-00008A000000}"/>
            </a:ext>
          </a:extLst>
        </xdr:cNvPr>
        <xdr:cNvSpPr txBox="1"/>
      </xdr:nvSpPr>
      <xdr:spPr>
        <a:xfrm>
          <a:off x="7509587" y="669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169562</xdr:rowOff>
    </xdr:from>
    <xdr:ext cx="469744" cy="259045"/>
    <xdr:sp macro="" textlink="">
      <xdr:nvSpPr>
        <xdr:cNvPr id="139" name="n_3aveValue【図書館】&#10;一人当たり面積">
          <a:extLst>
            <a:ext uri="{FF2B5EF4-FFF2-40B4-BE49-F238E27FC236}">
              <a16:creationId xmlns:a16="http://schemas.microsoft.com/office/drawing/2014/main" id="{00000000-0008-0000-0F00-00008B000000}"/>
            </a:ext>
          </a:extLst>
        </xdr:cNvPr>
        <xdr:cNvSpPr txBox="1"/>
      </xdr:nvSpPr>
      <xdr:spPr>
        <a:xfrm>
          <a:off x="6712027" y="670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169562</xdr:rowOff>
    </xdr:from>
    <xdr:ext cx="469744" cy="259045"/>
    <xdr:sp macro="" textlink="">
      <xdr:nvSpPr>
        <xdr:cNvPr id="140" name="n_4aveValue【図書館】&#10;一人当たり面積">
          <a:extLst>
            <a:ext uri="{FF2B5EF4-FFF2-40B4-BE49-F238E27FC236}">
              <a16:creationId xmlns:a16="http://schemas.microsoft.com/office/drawing/2014/main" id="{00000000-0008-0000-0F00-00008C000000}"/>
            </a:ext>
          </a:extLst>
        </xdr:cNvPr>
        <xdr:cNvSpPr txBox="1"/>
      </xdr:nvSpPr>
      <xdr:spPr>
        <a:xfrm>
          <a:off x="5937327" y="670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92092</xdr:rowOff>
    </xdr:from>
    <xdr:ext cx="469744" cy="259045"/>
    <xdr:sp macro="" textlink="">
      <xdr:nvSpPr>
        <xdr:cNvPr id="141" name="n_1mainValue【図書館】&#10;一人当たり面積">
          <a:extLst>
            <a:ext uri="{FF2B5EF4-FFF2-40B4-BE49-F238E27FC236}">
              <a16:creationId xmlns:a16="http://schemas.microsoft.com/office/drawing/2014/main" id="{00000000-0008-0000-0F00-00008D000000}"/>
            </a:ext>
          </a:extLst>
        </xdr:cNvPr>
        <xdr:cNvSpPr txBox="1"/>
      </xdr:nvSpPr>
      <xdr:spPr>
        <a:xfrm>
          <a:off x="8271587" y="629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97807</xdr:rowOff>
    </xdr:from>
    <xdr:ext cx="469744" cy="259045"/>
    <xdr:sp macro="" textlink="">
      <xdr:nvSpPr>
        <xdr:cNvPr id="142" name="n_2mainValue【図書館】&#10;一人当たり面積">
          <a:extLst>
            <a:ext uri="{FF2B5EF4-FFF2-40B4-BE49-F238E27FC236}">
              <a16:creationId xmlns:a16="http://schemas.microsoft.com/office/drawing/2014/main" id="{00000000-0008-0000-0F00-00008E000000}"/>
            </a:ext>
          </a:extLst>
        </xdr:cNvPr>
        <xdr:cNvSpPr txBox="1"/>
      </xdr:nvSpPr>
      <xdr:spPr>
        <a:xfrm>
          <a:off x="7509587" y="630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103522</xdr:rowOff>
    </xdr:from>
    <xdr:ext cx="469744" cy="259045"/>
    <xdr:sp macro="" textlink="">
      <xdr:nvSpPr>
        <xdr:cNvPr id="143" name="n_3mainValue【図書館】&#10;一人当たり面積">
          <a:extLst>
            <a:ext uri="{FF2B5EF4-FFF2-40B4-BE49-F238E27FC236}">
              <a16:creationId xmlns:a16="http://schemas.microsoft.com/office/drawing/2014/main" id="{00000000-0008-0000-0F00-00008F000000}"/>
            </a:ext>
          </a:extLst>
        </xdr:cNvPr>
        <xdr:cNvSpPr txBox="1"/>
      </xdr:nvSpPr>
      <xdr:spPr>
        <a:xfrm>
          <a:off x="6712027" y="6306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109237</xdr:rowOff>
    </xdr:from>
    <xdr:ext cx="469744" cy="259045"/>
    <xdr:sp macro="" textlink="">
      <xdr:nvSpPr>
        <xdr:cNvPr id="144" name="n_4mainValue【図書館】&#10;一人当たり面積">
          <a:extLst>
            <a:ext uri="{FF2B5EF4-FFF2-40B4-BE49-F238E27FC236}">
              <a16:creationId xmlns:a16="http://schemas.microsoft.com/office/drawing/2014/main" id="{00000000-0008-0000-0F00-000090000000}"/>
            </a:ext>
          </a:extLst>
        </xdr:cNvPr>
        <xdr:cNvSpPr txBox="1"/>
      </xdr:nvSpPr>
      <xdr:spPr>
        <a:xfrm>
          <a:off x="5937327" y="631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a:extLst>
            <a:ext uri="{FF2B5EF4-FFF2-40B4-BE49-F238E27FC236}">
              <a16:creationId xmlns:a16="http://schemas.microsoft.com/office/drawing/2014/main" id="{00000000-0008-0000-0F00-000091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a:extLst>
            <a:ext uri="{FF2B5EF4-FFF2-40B4-BE49-F238E27FC236}">
              <a16:creationId xmlns:a16="http://schemas.microsoft.com/office/drawing/2014/main" id="{00000000-0008-0000-0F00-000092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a:extLst>
            <a:ext uri="{FF2B5EF4-FFF2-40B4-BE49-F238E27FC236}">
              <a16:creationId xmlns:a16="http://schemas.microsoft.com/office/drawing/2014/main" id="{00000000-0008-0000-0F00-000099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a:extLst>
            <a:ext uri="{FF2B5EF4-FFF2-40B4-BE49-F238E27FC236}">
              <a16:creationId xmlns:a16="http://schemas.microsoft.com/office/drawing/2014/main" id="{00000000-0008-0000-0F00-00009A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a:extLst>
            <a:ext uri="{FF2B5EF4-FFF2-40B4-BE49-F238E27FC236}">
              <a16:creationId xmlns:a16="http://schemas.microsoft.com/office/drawing/2014/main" id="{00000000-0008-0000-0F00-0000A8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76200</xdr:rowOff>
    </xdr:to>
    <xdr:cxnSp macro="">
      <xdr:nvCxnSpPr>
        <xdr:cNvPr id="169" name="直線コネクタ 168">
          <a:extLst>
            <a:ext uri="{FF2B5EF4-FFF2-40B4-BE49-F238E27FC236}">
              <a16:creationId xmlns:a16="http://schemas.microsoft.com/office/drawing/2014/main" id="{00000000-0008-0000-0F00-0000A9000000}"/>
            </a:ext>
          </a:extLst>
        </xdr:cNvPr>
        <xdr:cNvCxnSpPr/>
      </xdr:nvCxnSpPr>
      <xdr:spPr>
        <a:xfrm flipV="1">
          <a:off x="4086225" y="9368790"/>
          <a:ext cx="0" cy="1436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0" name="【体育館・プール】&#10;有形固定資産減価償却率最小値テキスト">
          <a:extLst>
            <a:ext uri="{FF2B5EF4-FFF2-40B4-BE49-F238E27FC236}">
              <a16:creationId xmlns:a16="http://schemas.microsoft.com/office/drawing/2014/main" id="{00000000-0008-0000-0F00-0000AA000000}"/>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405111" cy="259045"/>
    <xdr:sp macro="" textlink="">
      <xdr:nvSpPr>
        <xdr:cNvPr id="172" name="【体育館・プール】&#10;有形固定資産減価償却率最大値テキスト">
          <a:extLst>
            <a:ext uri="{FF2B5EF4-FFF2-40B4-BE49-F238E27FC236}">
              <a16:creationId xmlns:a16="http://schemas.microsoft.com/office/drawing/2014/main" id="{00000000-0008-0000-0F00-0000AC000000}"/>
            </a:ext>
          </a:extLst>
        </xdr:cNvPr>
        <xdr:cNvSpPr txBox="1"/>
      </xdr:nvSpPr>
      <xdr:spPr>
        <a:xfrm>
          <a:off x="4124960" y="9147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020820" y="9368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1922</xdr:rowOff>
    </xdr:from>
    <xdr:ext cx="405111" cy="259045"/>
    <xdr:sp macro="" textlink="">
      <xdr:nvSpPr>
        <xdr:cNvPr id="174" name="【体育館・プール】&#10;有形固定資産減価償却率平均値テキスト">
          <a:extLst>
            <a:ext uri="{FF2B5EF4-FFF2-40B4-BE49-F238E27FC236}">
              <a16:creationId xmlns:a16="http://schemas.microsoft.com/office/drawing/2014/main" id="{00000000-0008-0000-0F00-0000AE000000}"/>
            </a:ext>
          </a:extLst>
        </xdr:cNvPr>
        <xdr:cNvSpPr txBox="1"/>
      </xdr:nvSpPr>
      <xdr:spPr>
        <a:xfrm>
          <a:off x="4124960" y="10060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23495</xdr:rowOff>
    </xdr:from>
    <xdr:to>
      <xdr:col>24</xdr:col>
      <xdr:colOff>114300</xdr:colOff>
      <xdr:row>60</xdr:row>
      <xdr:rowOff>125095</xdr:rowOff>
    </xdr:to>
    <xdr:sp macro="" textlink="">
      <xdr:nvSpPr>
        <xdr:cNvPr id="175" name="フローチャート: 判断 174">
          <a:extLst>
            <a:ext uri="{FF2B5EF4-FFF2-40B4-BE49-F238E27FC236}">
              <a16:creationId xmlns:a16="http://schemas.microsoft.com/office/drawing/2014/main" id="{00000000-0008-0000-0F00-0000AF000000}"/>
            </a:ext>
          </a:extLst>
        </xdr:cNvPr>
        <xdr:cNvSpPr/>
      </xdr:nvSpPr>
      <xdr:spPr>
        <a:xfrm>
          <a:off x="4036060" y="1008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170180</xdr:rowOff>
    </xdr:from>
    <xdr:to>
      <xdr:col>20</xdr:col>
      <xdr:colOff>38100</xdr:colOff>
      <xdr:row>60</xdr:row>
      <xdr:rowOff>100330</xdr:rowOff>
    </xdr:to>
    <xdr:sp macro="" textlink="">
      <xdr:nvSpPr>
        <xdr:cNvPr id="176" name="フローチャート: 判断 175">
          <a:extLst>
            <a:ext uri="{FF2B5EF4-FFF2-40B4-BE49-F238E27FC236}">
              <a16:creationId xmlns:a16="http://schemas.microsoft.com/office/drawing/2014/main" id="{00000000-0008-0000-0F00-0000B0000000}"/>
            </a:ext>
          </a:extLst>
        </xdr:cNvPr>
        <xdr:cNvSpPr/>
      </xdr:nvSpPr>
      <xdr:spPr>
        <a:xfrm>
          <a:off x="3312160" y="100609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2540</xdr:rowOff>
    </xdr:from>
    <xdr:to>
      <xdr:col>15</xdr:col>
      <xdr:colOff>101600</xdr:colOff>
      <xdr:row>60</xdr:row>
      <xdr:rowOff>104140</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2514600" y="1006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1739900" y="100552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120650</xdr:rowOff>
    </xdr:from>
    <xdr:to>
      <xdr:col>6</xdr:col>
      <xdr:colOff>38100</xdr:colOff>
      <xdr:row>60</xdr:row>
      <xdr:rowOff>50800</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965200" y="100114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F00-0000B4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F00-0000B5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97790</xdr:rowOff>
    </xdr:from>
    <xdr:to>
      <xdr:col>24</xdr:col>
      <xdr:colOff>114300</xdr:colOff>
      <xdr:row>56</xdr:row>
      <xdr:rowOff>27940</xdr:rowOff>
    </xdr:to>
    <xdr:sp macro="" textlink="">
      <xdr:nvSpPr>
        <xdr:cNvPr id="185" name="楕円 184">
          <a:extLst>
            <a:ext uri="{FF2B5EF4-FFF2-40B4-BE49-F238E27FC236}">
              <a16:creationId xmlns:a16="http://schemas.microsoft.com/office/drawing/2014/main" id="{00000000-0008-0000-0F00-0000B9000000}"/>
            </a:ext>
          </a:extLst>
        </xdr:cNvPr>
        <xdr:cNvSpPr/>
      </xdr:nvSpPr>
      <xdr:spPr>
        <a:xfrm>
          <a:off x="4036060" y="93179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50817</xdr:rowOff>
    </xdr:from>
    <xdr:ext cx="405111" cy="259045"/>
    <xdr:sp macro="" textlink="">
      <xdr:nvSpPr>
        <xdr:cNvPr id="186" name="【体育館・プール】&#10;有形固定資産減価償却率該当値テキスト">
          <a:extLst>
            <a:ext uri="{FF2B5EF4-FFF2-40B4-BE49-F238E27FC236}">
              <a16:creationId xmlns:a16="http://schemas.microsoft.com/office/drawing/2014/main" id="{00000000-0008-0000-0F00-0000BA000000}"/>
            </a:ext>
          </a:extLst>
        </xdr:cNvPr>
        <xdr:cNvSpPr txBox="1"/>
      </xdr:nvSpPr>
      <xdr:spPr>
        <a:xfrm>
          <a:off x="4124960" y="9271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55880</xdr:rowOff>
    </xdr:from>
    <xdr:to>
      <xdr:col>20</xdr:col>
      <xdr:colOff>38100</xdr:colOff>
      <xdr:row>55</xdr:row>
      <xdr:rowOff>157480</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3312160" y="92760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106680</xdr:rowOff>
    </xdr:from>
    <xdr:to>
      <xdr:col>24</xdr:col>
      <xdr:colOff>63500</xdr:colOff>
      <xdr:row>55</xdr:row>
      <xdr:rowOff>148590</xdr:rowOff>
    </xdr:to>
    <xdr:cxnSp macro="">
      <xdr:nvCxnSpPr>
        <xdr:cNvPr id="188" name="直線コネクタ 187">
          <a:extLst>
            <a:ext uri="{FF2B5EF4-FFF2-40B4-BE49-F238E27FC236}">
              <a16:creationId xmlns:a16="http://schemas.microsoft.com/office/drawing/2014/main" id="{00000000-0008-0000-0F00-0000BC000000}"/>
            </a:ext>
          </a:extLst>
        </xdr:cNvPr>
        <xdr:cNvCxnSpPr/>
      </xdr:nvCxnSpPr>
      <xdr:spPr>
        <a:xfrm>
          <a:off x="3355340" y="9326880"/>
          <a:ext cx="7315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13970</xdr:rowOff>
    </xdr:from>
    <xdr:to>
      <xdr:col>15</xdr:col>
      <xdr:colOff>101600</xdr:colOff>
      <xdr:row>55</xdr:row>
      <xdr:rowOff>115570</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2514600" y="923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64770</xdr:rowOff>
    </xdr:from>
    <xdr:to>
      <xdr:col>19</xdr:col>
      <xdr:colOff>177800</xdr:colOff>
      <xdr:row>55</xdr:row>
      <xdr:rowOff>106680</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2565400" y="9284970"/>
          <a:ext cx="78994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118745</xdr:rowOff>
    </xdr:from>
    <xdr:to>
      <xdr:col>10</xdr:col>
      <xdr:colOff>165100</xdr:colOff>
      <xdr:row>57</xdr:row>
      <xdr:rowOff>48895</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1739900" y="95065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64770</xdr:rowOff>
    </xdr:from>
    <xdr:to>
      <xdr:col>15</xdr:col>
      <xdr:colOff>50800</xdr:colOff>
      <xdr:row>56</xdr:row>
      <xdr:rowOff>169545</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flipV="1">
          <a:off x="1790700" y="9284970"/>
          <a:ext cx="774700" cy="272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93980</xdr:rowOff>
    </xdr:from>
    <xdr:to>
      <xdr:col>6</xdr:col>
      <xdr:colOff>38100</xdr:colOff>
      <xdr:row>57</xdr:row>
      <xdr:rowOff>24130</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965200" y="94818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144780</xdr:rowOff>
    </xdr:from>
    <xdr:to>
      <xdr:col>10</xdr:col>
      <xdr:colOff>114300</xdr:colOff>
      <xdr:row>56</xdr:row>
      <xdr:rowOff>169545</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1008380" y="9532620"/>
          <a:ext cx="78232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91457</xdr:rowOff>
    </xdr:from>
    <xdr:ext cx="405111" cy="259045"/>
    <xdr:sp macro="" textlink="">
      <xdr:nvSpPr>
        <xdr:cNvPr id="195" name="n_1aveValue【体育館・プール】&#10;有形固定資産減価償却率">
          <a:extLst>
            <a:ext uri="{FF2B5EF4-FFF2-40B4-BE49-F238E27FC236}">
              <a16:creationId xmlns:a16="http://schemas.microsoft.com/office/drawing/2014/main" id="{00000000-0008-0000-0F00-0000C3000000}"/>
            </a:ext>
          </a:extLst>
        </xdr:cNvPr>
        <xdr:cNvSpPr txBox="1"/>
      </xdr:nvSpPr>
      <xdr:spPr>
        <a:xfrm>
          <a:off x="3170564" y="1014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95267</xdr:rowOff>
    </xdr:from>
    <xdr:ext cx="405111" cy="259045"/>
    <xdr:sp macro="" textlink="">
      <xdr:nvSpPr>
        <xdr:cNvPr id="196" name="n_2aveValue【体育館・プール】&#10;有形固定資産減価償却率">
          <a:extLst>
            <a:ext uri="{FF2B5EF4-FFF2-40B4-BE49-F238E27FC236}">
              <a16:creationId xmlns:a16="http://schemas.microsoft.com/office/drawing/2014/main" id="{00000000-0008-0000-0F00-0000C4000000}"/>
            </a:ext>
          </a:extLst>
        </xdr:cNvPr>
        <xdr:cNvSpPr txBox="1"/>
      </xdr:nvSpPr>
      <xdr:spPr>
        <a:xfrm>
          <a:off x="2385704" y="10153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85742</xdr:rowOff>
    </xdr:from>
    <xdr:ext cx="405111" cy="259045"/>
    <xdr:sp macro="" textlink="">
      <xdr:nvSpPr>
        <xdr:cNvPr id="197" name="n_3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1611004" y="10144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41927</xdr:rowOff>
    </xdr:from>
    <xdr:ext cx="405111" cy="259045"/>
    <xdr:sp macro="" textlink="">
      <xdr:nvSpPr>
        <xdr:cNvPr id="198" name="n_4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836304" y="1010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2557</xdr:rowOff>
    </xdr:from>
    <xdr:ext cx="405111" cy="259045"/>
    <xdr:sp macro="" textlink="">
      <xdr:nvSpPr>
        <xdr:cNvPr id="199" name="n_1main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3170564" y="905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53</xdr:row>
      <xdr:rowOff>132097</xdr:rowOff>
    </xdr:from>
    <xdr:ext cx="405111" cy="259045"/>
    <xdr:sp macro="" textlink="">
      <xdr:nvSpPr>
        <xdr:cNvPr id="200" name="n_2main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2385704" y="901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65422</xdr:rowOff>
    </xdr:from>
    <xdr:ext cx="405111" cy="259045"/>
    <xdr:sp macro="" textlink="">
      <xdr:nvSpPr>
        <xdr:cNvPr id="201" name="n_3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1611004" y="928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40657</xdr:rowOff>
    </xdr:from>
    <xdr:ext cx="405111" cy="259045"/>
    <xdr:sp macro="" textlink="">
      <xdr:nvSpPr>
        <xdr:cNvPr id="202" name="n_4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836304" y="926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00000000-0008-0000-0F00-0000CB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00000000-0008-0000-0F00-0000CC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00000000-0008-0000-0F00-0000D3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00000000-0008-0000-0F00-0000D4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3" name="直線コネクタ 212">
          <a:extLst>
            <a:ext uri="{FF2B5EF4-FFF2-40B4-BE49-F238E27FC236}">
              <a16:creationId xmlns:a16="http://schemas.microsoft.com/office/drawing/2014/main" id="{00000000-0008-0000-0F00-0000D5000000}"/>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4" name="テキスト ボックス 213">
          <a:extLst>
            <a:ext uri="{FF2B5EF4-FFF2-40B4-BE49-F238E27FC236}">
              <a16:creationId xmlns:a16="http://schemas.microsoft.com/office/drawing/2014/main" id="{00000000-0008-0000-0F00-0000D6000000}"/>
            </a:ext>
          </a:extLst>
        </xdr:cNvPr>
        <xdr:cNvSpPr txBox="1"/>
      </xdr:nvSpPr>
      <xdr:spPr>
        <a:xfrm>
          <a:off x="54053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540530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540530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540530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540530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54053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0000000-0008-0000-0F00-0000E3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137160</xdr:rowOff>
    </xdr:from>
    <xdr:to>
      <xdr:col>54</xdr:col>
      <xdr:colOff>189865</xdr:colOff>
      <xdr:row>64</xdr:row>
      <xdr:rowOff>104503</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flipV="1">
          <a:off x="9219565" y="9357360"/>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108330</xdr:rowOff>
    </xdr:from>
    <xdr:ext cx="469744" cy="259045"/>
    <xdr:sp macro="" textlink="">
      <xdr:nvSpPr>
        <xdr:cNvPr id="229" name="【体育館・プール】&#10;一人当たり面積最小値テキスト">
          <a:extLst>
            <a:ext uri="{FF2B5EF4-FFF2-40B4-BE49-F238E27FC236}">
              <a16:creationId xmlns:a16="http://schemas.microsoft.com/office/drawing/2014/main" id="{00000000-0008-0000-0F00-0000E5000000}"/>
            </a:ext>
          </a:extLst>
        </xdr:cNvPr>
        <xdr:cNvSpPr txBox="1"/>
      </xdr:nvSpPr>
      <xdr:spPr>
        <a:xfrm>
          <a:off x="9258300" y="1083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104503</xdr:rowOff>
    </xdr:from>
    <xdr:to>
      <xdr:col>55</xdr:col>
      <xdr:colOff>88900</xdr:colOff>
      <xdr:row>64</xdr:row>
      <xdr:rowOff>104503</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9154160" y="108334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83837</xdr:rowOff>
    </xdr:from>
    <xdr:ext cx="469744" cy="259045"/>
    <xdr:sp macro="" textlink="">
      <xdr:nvSpPr>
        <xdr:cNvPr id="231" name="【体育館・プール】&#10;一人当たり面積最大値テキスト">
          <a:extLst>
            <a:ext uri="{FF2B5EF4-FFF2-40B4-BE49-F238E27FC236}">
              <a16:creationId xmlns:a16="http://schemas.microsoft.com/office/drawing/2014/main" id="{00000000-0008-0000-0F00-0000E7000000}"/>
            </a:ext>
          </a:extLst>
        </xdr:cNvPr>
        <xdr:cNvSpPr txBox="1"/>
      </xdr:nvSpPr>
      <xdr:spPr>
        <a:xfrm>
          <a:off x="9258300" y="913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137160</xdr:rowOff>
    </xdr:from>
    <xdr:to>
      <xdr:col>55</xdr:col>
      <xdr:colOff>88900</xdr:colOff>
      <xdr:row>55</xdr:row>
      <xdr:rowOff>137160</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9154160" y="93573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152961</xdr:rowOff>
    </xdr:from>
    <xdr:ext cx="469744" cy="259045"/>
    <xdr:sp macro="" textlink="">
      <xdr:nvSpPr>
        <xdr:cNvPr id="233" name="【体育館・プール】&#10;一人当たり面積平均値テキスト">
          <a:extLst>
            <a:ext uri="{FF2B5EF4-FFF2-40B4-BE49-F238E27FC236}">
              <a16:creationId xmlns:a16="http://schemas.microsoft.com/office/drawing/2014/main" id="{00000000-0008-0000-0F00-0000E9000000}"/>
            </a:ext>
          </a:extLst>
        </xdr:cNvPr>
        <xdr:cNvSpPr txBox="1"/>
      </xdr:nvSpPr>
      <xdr:spPr>
        <a:xfrm>
          <a:off x="9258300" y="10546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3084</xdr:rowOff>
    </xdr:from>
    <xdr:to>
      <xdr:col>55</xdr:col>
      <xdr:colOff>50800</xdr:colOff>
      <xdr:row>63</xdr:row>
      <xdr:rowOff>104684</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9192260" y="1056440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171269</xdr:rowOff>
    </xdr:from>
    <xdr:to>
      <xdr:col>50</xdr:col>
      <xdr:colOff>165100</xdr:colOff>
      <xdr:row>63</xdr:row>
      <xdr:rowOff>101419</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8445500" y="105649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117384</xdr:rowOff>
    </xdr:from>
    <xdr:to>
      <xdr:col>46</xdr:col>
      <xdr:colOff>38100</xdr:colOff>
      <xdr:row>63</xdr:row>
      <xdr:rowOff>47534</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7670800" y="1051106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171269</xdr:rowOff>
    </xdr:from>
    <xdr:to>
      <xdr:col>41</xdr:col>
      <xdr:colOff>101600</xdr:colOff>
      <xdr:row>63</xdr:row>
      <xdr:rowOff>101419</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6873240" y="105649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1451</xdr:rowOff>
    </xdr:from>
    <xdr:to>
      <xdr:col>36</xdr:col>
      <xdr:colOff>165100</xdr:colOff>
      <xdr:row>63</xdr:row>
      <xdr:rowOff>103051</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6098540" y="1056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25944</xdr:rowOff>
    </xdr:from>
    <xdr:to>
      <xdr:col>55</xdr:col>
      <xdr:colOff>50800</xdr:colOff>
      <xdr:row>59</xdr:row>
      <xdr:rowOff>127544</xdr:rowOff>
    </xdr:to>
    <xdr:sp macro="" textlink="">
      <xdr:nvSpPr>
        <xdr:cNvPr id="244" name="楕円 243">
          <a:extLst>
            <a:ext uri="{FF2B5EF4-FFF2-40B4-BE49-F238E27FC236}">
              <a16:creationId xmlns:a16="http://schemas.microsoft.com/office/drawing/2014/main" id="{00000000-0008-0000-0F00-0000F4000000}"/>
            </a:ext>
          </a:extLst>
        </xdr:cNvPr>
        <xdr:cNvSpPr/>
      </xdr:nvSpPr>
      <xdr:spPr>
        <a:xfrm>
          <a:off x="9192260" y="99167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48821</xdr:rowOff>
    </xdr:from>
    <xdr:ext cx="469744" cy="259045"/>
    <xdr:sp macro="" textlink="">
      <xdr:nvSpPr>
        <xdr:cNvPr id="245" name="【体育館・プール】&#10;一人当たり面積該当値テキスト">
          <a:extLst>
            <a:ext uri="{FF2B5EF4-FFF2-40B4-BE49-F238E27FC236}">
              <a16:creationId xmlns:a16="http://schemas.microsoft.com/office/drawing/2014/main" id="{00000000-0008-0000-0F00-0000F5000000}"/>
            </a:ext>
          </a:extLst>
        </xdr:cNvPr>
        <xdr:cNvSpPr txBox="1"/>
      </xdr:nvSpPr>
      <xdr:spPr>
        <a:xfrm>
          <a:off x="9258300" y="977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43906</xdr:rowOff>
    </xdr:from>
    <xdr:to>
      <xdr:col>50</xdr:col>
      <xdr:colOff>165100</xdr:colOff>
      <xdr:row>59</xdr:row>
      <xdr:rowOff>145506</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8445500" y="993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76744</xdr:rowOff>
    </xdr:from>
    <xdr:to>
      <xdr:col>55</xdr:col>
      <xdr:colOff>0</xdr:colOff>
      <xdr:row>59</xdr:row>
      <xdr:rowOff>94706</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flipV="1">
          <a:off x="8496300" y="9967504"/>
          <a:ext cx="7239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58601</xdr:rowOff>
    </xdr:from>
    <xdr:to>
      <xdr:col>46</xdr:col>
      <xdr:colOff>38100</xdr:colOff>
      <xdr:row>59</xdr:row>
      <xdr:rowOff>160201</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7670800" y="994936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94706</xdr:rowOff>
    </xdr:from>
    <xdr:to>
      <xdr:col>50</xdr:col>
      <xdr:colOff>114300</xdr:colOff>
      <xdr:row>59</xdr:row>
      <xdr:rowOff>109401</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flipV="1">
          <a:off x="7713980" y="9985466"/>
          <a:ext cx="78232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130447</xdr:rowOff>
    </xdr:from>
    <xdr:to>
      <xdr:col>41</xdr:col>
      <xdr:colOff>101600</xdr:colOff>
      <xdr:row>61</xdr:row>
      <xdr:rowOff>60597</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6873240" y="101888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109401</xdr:rowOff>
    </xdr:from>
    <xdr:to>
      <xdr:col>45</xdr:col>
      <xdr:colOff>177800</xdr:colOff>
      <xdr:row>61</xdr:row>
      <xdr:rowOff>9797</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6924040" y="10000161"/>
          <a:ext cx="789940" cy="235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143510</xdr:rowOff>
    </xdr:from>
    <xdr:to>
      <xdr:col>36</xdr:col>
      <xdr:colOff>165100</xdr:colOff>
      <xdr:row>61</xdr:row>
      <xdr:rowOff>73660</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6098540" y="102019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9797</xdr:rowOff>
    </xdr:from>
    <xdr:to>
      <xdr:col>41</xdr:col>
      <xdr:colOff>50800</xdr:colOff>
      <xdr:row>61</xdr:row>
      <xdr:rowOff>22860</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6149340" y="10235837"/>
          <a:ext cx="7747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92546</xdr:rowOff>
    </xdr:from>
    <xdr:ext cx="469744" cy="259045"/>
    <xdr:sp macro="" textlink="">
      <xdr:nvSpPr>
        <xdr:cNvPr id="254" name="n_1aveValue【体育館・プール】&#10;一人当たり面積">
          <a:extLst>
            <a:ext uri="{FF2B5EF4-FFF2-40B4-BE49-F238E27FC236}">
              <a16:creationId xmlns:a16="http://schemas.microsoft.com/office/drawing/2014/main" id="{00000000-0008-0000-0F00-0000FE000000}"/>
            </a:ext>
          </a:extLst>
        </xdr:cNvPr>
        <xdr:cNvSpPr txBox="1"/>
      </xdr:nvSpPr>
      <xdr:spPr>
        <a:xfrm>
          <a:off x="8271587" y="1065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38661</xdr:rowOff>
    </xdr:from>
    <xdr:ext cx="469744" cy="259045"/>
    <xdr:sp macro="" textlink="">
      <xdr:nvSpPr>
        <xdr:cNvPr id="255" name="n_2aveValue【体育館・プール】&#10;一人当たり面積">
          <a:extLst>
            <a:ext uri="{FF2B5EF4-FFF2-40B4-BE49-F238E27FC236}">
              <a16:creationId xmlns:a16="http://schemas.microsoft.com/office/drawing/2014/main" id="{00000000-0008-0000-0F00-0000FF000000}"/>
            </a:ext>
          </a:extLst>
        </xdr:cNvPr>
        <xdr:cNvSpPr txBox="1"/>
      </xdr:nvSpPr>
      <xdr:spPr>
        <a:xfrm>
          <a:off x="7509587" y="10599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92546</xdr:rowOff>
    </xdr:from>
    <xdr:ext cx="469744" cy="259045"/>
    <xdr:sp macro="" textlink="">
      <xdr:nvSpPr>
        <xdr:cNvPr id="256" name="n_3aveValue【体育館・プール】&#10;一人当たり面積">
          <a:extLst>
            <a:ext uri="{FF2B5EF4-FFF2-40B4-BE49-F238E27FC236}">
              <a16:creationId xmlns:a16="http://schemas.microsoft.com/office/drawing/2014/main" id="{00000000-0008-0000-0F00-000000010000}"/>
            </a:ext>
          </a:extLst>
        </xdr:cNvPr>
        <xdr:cNvSpPr txBox="1"/>
      </xdr:nvSpPr>
      <xdr:spPr>
        <a:xfrm>
          <a:off x="6712027" y="1065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94178</xdr:rowOff>
    </xdr:from>
    <xdr:ext cx="469744" cy="259045"/>
    <xdr:sp macro="" textlink="">
      <xdr:nvSpPr>
        <xdr:cNvPr id="257" name="n_4aveValue【体育館・プール】&#10;一人当たり面積">
          <a:extLst>
            <a:ext uri="{FF2B5EF4-FFF2-40B4-BE49-F238E27FC236}">
              <a16:creationId xmlns:a16="http://schemas.microsoft.com/office/drawing/2014/main" id="{00000000-0008-0000-0F00-000001010000}"/>
            </a:ext>
          </a:extLst>
        </xdr:cNvPr>
        <xdr:cNvSpPr txBox="1"/>
      </xdr:nvSpPr>
      <xdr:spPr>
        <a:xfrm>
          <a:off x="5937327" y="1065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162033</xdr:rowOff>
    </xdr:from>
    <xdr:ext cx="469744" cy="259045"/>
    <xdr:sp macro="" textlink="">
      <xdr:nvSpPr>
        <xdr:cNvPr id="258" name="n_1mainValue【体育館・プール】&#10;一人当たり面積">
          <a:extLst>
            <a:ext uri="{FF2B5EF4-FFF2-40B4-BE49-F238E27FC236}">
              <a16:creationId xmlns:a16="http://schemas.microsoft.com/office/drawing/2014/main" id="{00000000-0008-0000-0F00-000002010000}"/>
            </a:ext>
          </a:extLst>
        </xdr:cNvPr>
        <xdr:cNvSpPr txBox="1"/>
      </xdr:nvSpPr>
      <xdr:spPr>
        <a:xfrm>
          <a:off x="8271587" y="971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5278</xdr:rowOff>
    </xdr:from>
    <xdr:ext cx="469744" cy="259045"/>
    <xdr:sp macro="" textlink="">
      <xdr:nvSpPr>
        <xdr:cNvPr id="259" name="n_2mainValue【体育館・プール】&#10;一人当たり面積">
          <a:extLst>
            <a:ext uri="{FF2B5EF4-FFF2-40B4-BE49-F238E27FC236}">
              <a16:creationId xmlns:a16="http://schemas.microsoft.com/office/drawing/2014/main" id="{00000000-0008-0000-0F00-000003010000}"/>
            </a:ext>
          </a:extLst>
        </xdr:cNvPr>
        <xdr:cNvSpPr txBox="1"/>
      </xdr:nvSpPr>
      <xdr:spPr>
        <a:xfrm>
          <a:off x="7509587" y="972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77124</xdr:rowOff>
    </xdr:from>
    <xdr:ext cx="469744" cy="259045"/>
    <xdr:sp macro="" textlink="">
      <xdr:nvSpPr>
        <xdr:cNvPr id="260" name="n_3mainValue【体育館・プール】&#10;一人当たり面積">
          <a:extLst>
            <a:ext uri="{FF2B5EF4-FFF2-40B4-BE49-F238E27FC236}">
              <a16:creationId xmlns:a16="http://schemas.microsoft.com/office/drawing/2014/main" id="{00000000-0008-0000-0F00-000004010000}"/>
            </a:ext>
          </a:extLst>
        </xdr:cNvPr>
        <xdr:cNvSpPr txBox="1"/>
      </xdr:nvSpPr>
      <xdr:spPr>
        <a:xfrm>
          <a:off x="6712027" y="996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90187</xdr:rowOff>
    </xdr:from>
    <xdr:ext cx="469744" cy="259045"/>
    <xdr:sp macro="" textlink="">
      <xdr:nvSpPr>
        <xdr:cNvPr id="261" name="n_4mainValue【体育館・プール】&#10;一人当たり面積">
          <a:extLst>
            <a:ext uri="{FF2B5EF4-FFF2-40B4-BE49-F238E27FC236}">
              <a16:creationId xmlns:a16="http://schemas.microsoft.com/office/drawing/2014/main" id="{00000000-0008-0000-0F00-000005010000}"/>
            </a:ext>
          </a:extLst>
        </xdr:cNvPr>
        <xdr:cNvSpPr txBox="1"/>
      </xdr:nvSpPr>
      <xdr:spPr>
        <a:xfrm>
          <a:off x="5937327" y="998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F00-00000E01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F00-00000F01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00000000-0008-0000-0F00-00001E01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105048</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flipV="1">
          <a:off x="4086225" y="13180968"/>
          <a:ext cx="0" cy="1404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00000000-0008-0000-0F00-000020010000}"/>
            </a:ext>
          </a:extLst>
        </xdr:cNvPr>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51725</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00000000-0008-0000-0F00-000022010000}"/>
            </a:ext>
          </a:extLst>
        </xdr:cNvPr>
        <xdr:cNvSpPr txBox="1"/>
      </xdr:nvSpPr>
      <xdr:spPr>
        <a:xfrm>
          <a:off x="4124960" y="12960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105048</xdr:rowOff>
    </xdr:from>
    <xdr:to>
      <xdr:col>24</xdr:col>
      <xdr:colOff>152400</xdr:colOff>
      <xdr:row>78</xdr:row>
      <xdr:rowOff>105048</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4020820" y="131809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54264</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00000000-0008-0000-0F00-000024010000}"/>
            </a:ext>
          </a:extLst>
        </xdr:cNvPr>
        <xdr:cNvSpPr txBox="1"/>
      </xdr:nvSpPr>
      <xdr:spPr>
        <a:xfrm>
          <a:off x="4124960" y="138007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31387</xdr:rowOff>
    </xdr:from>
    <xdr:to>
      <xdr:col>24</xdr:col>
      <xdr:colOff>114300</xdr:colOff>
      <xdr:row>83</xdr:row>
      <xdr:rowOff>132987</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4036060" y="1394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168548</xdr:rowOff>
    </xdr:from>
    <xdr:to>
      <xdr:col>20</xdr:col>
      <xdr:colOff>38100</xdr:colOff>
      <xdr:row>83</xdr:row>
      <xdr:rowOff>98698</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3312160" y="1391502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155484</xdr:rowOff>
    </xdr:from>
    <xdr:to>
      <xdr:col>15</xdr:col>
      <xdr:colOff>101600</xdr:colOff>
      <xdr:row>83</xdr:row>
      <xdr:rowOff>85634</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2514600" y="139019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116295</xdr:rowOff>
    </xdr:from>
    <xdr:to>
      <xdr:col>10</xdr:col>
      <xdr:colOff>165100</xdr:colOff>
      <xdr:row>83</xdr:row>
      <xdr:rowOff>46445</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1739900" y="138627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114663</xdr:rowOff>
    </xdr:from>
    <xdr:to>
      <xdr:col>6</xdr:col>
      <xdr:colOff>38100</xdr:colOff>
      <xdr:row>83</xdr:row>
      <xdr:rowOff>44813</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965200" y="1386114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117929</xdr:rowOff>
    </xdr:from>
    <xdr:to>
      <xdr:col>24</xdr:col>
      <xdr:colOff>114300</xdr:colOff>
      <xdr:row>87</xdr:row>
      <xdr:rowOff>48079</xdr:rowOff>
    </xdr:to>
    <xdr:sp macro="" textlink="">
      <xdr:nvSpPr>
        <xdr:cNvPr id="303" name="楕円 302">
          <a:extLst>
            <a:ext uri="{FF2B5EF4-FFF2-40B4-BE49-F238E27FC236}">
              <a16:creationId xmlns:a16="http://schemas.microsoft.com/office/drawing/2014/main" id="{00000000-0008-0000-0F00-00002F010000}"/>
            </a:ext>
          </a:extLst>
        </xdr:cNvPr>
        <xdr:cNvSpPr/>
      </xdr:nvSpPr>
      <xdr:spPr>
        <a:xfrm>
          <a:off x="4036060" y="145349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86</xdr:row>
      <xdr:rowOff>32856</xdr:rowOff>
    </xdr:from>
    <xdr:ext cx="469744" cy="259045"/>
    <xdr:sp macro="" textlink="">
      <xdr:nvSpPr>
        <xdr:cNvPr id="304" name="【福祉施設】&#10;有形固定資産減価償却率該当値テキスト">
          <a:extLst>
            <a:ext uri="{FF2B5EF4-FFF2-40B4-BE49-F238E27FC236}">
              <a16:creationId xmlns:a16="http://schemas.microsoft.com/office/drawing/2014/main" id="{00000000-0008-0000-0F00-000030010000}"/>
            </a:ext>
          </a:extLst>
        </xdr:cNvPr>
        <xdr:cNvSpPr txBox="1"/>
      </xdr:nvSpPr>
      <xdr:spPr>
        <a:xfrm>
          <a:off x="4124960" y="14449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117929</xdr:rowOff>
    </xdr:from>
    <xdr:to>
      <xdr:col>20</xdr:col>
      <xdr:colOff>38100</xdr:colOff>
      <xdr:row>87</xdr:row>
      <xdr:rowOff>48079</xdr:rowOff>
    </xdr:to>
    <xdr:sp macro="" textlink="">
      <xdr:nvSpPr>
        <xdr:cNvPr id="305" name="楕円 304">
          <a:extLst>
            <a:ext uri="{FF2B5EF4-FFF2-40B4-BE49-F238E27FC236}">
              <a16:creationId xmlns:a16="http://schemas.microsoft.com/office/drawing/2014/main" id="{00000000-0008-0000-0F00-000031010000}"/>
            </a:ext>
          </a:extLst>
        </xdr:cNvPr>
        <xdr:cNvSpPr/>
      </xdr:nvSpPr>
      <xdr:spPr>
        <a:xfrm>
          <a:off x="3312160" y="145349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168729</xdr:rowOff>
    </xdr:from>
    <xdr:to>
      <xdr:col>24</xdr:col>
      <xdr:colOff>63500</xdr:colOff>
      <xdr:row>86</xdr:row>
      <xdr:rowOff>168729</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a:off x="3355340" y="14585769"/>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117929</xdr:rowOff>
    </xdr:from>
    <xdr:to>
      <xdr:col>15</xdr:col>
      <xdr:colOff>101600</xdr:colOff>
      <xdr:row>87</xdr:row>
      <xdr:rowOff>48079</xdr:rowOff>
    </xdr:to>
    <xdr:sp macro="" textlink="">
      <xdr:nvSpPr>
        <xdr:cNvPr id="307" name="楕円 306">
          <a:extLst>
            <a:ext uri="{FF2B5EF4-FFF2-40B4-BE49-F238E27FC236}">
              <a16:creationId xmlns:a16="http://schemas.microsoft.com/office/drawing/2014/main" id="{00000000-0008-0000-0F00-000033010000}"/>
            </a:ext>
          </a:extLst>
        </xdr:cNvPr>
        <xdr:cNvSpPr/>
      </xdr:nvSpPr>
      <xdr:spPr>
        <a:xfrm>
          <a:off x="2514600" y="145349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168729</xdr:rowOff>
    </xdr:from>
    <xdr:to>
      <xdr:col>19</xdr:col>
      <xdr:colOff>177800</xdr:colOff>
      <xdr:row>86</xdr:row>
      <xdr:rowOff>168729</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a:off x="2565400" y="14585769"/>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117929</xdr:rowOff>
    </xdr:from>
    <xdr:to>
      <xdr:col>10</xdr:col>
      <xdr:colOff>165100</xdr:colOff>
      <xdr:row>87</xdr:row>
      <xdr:rowOff>48079</xdr:rowOff>
    </xdr:to>
    <xdr:sp macro="" textlink="">
      <xdr:nvSpPr>
        <xdr:cNvPr id="309" name="楕円 308">
          <a:extLst>
            <a:ext uri="{FF2B5EF4-FFF2-40B4-BE49-F238E27FC236}">
              <a16:creationId xmlns:a16="http://schemas.microsoft.com/office/drawing/2014/main" id="{00000000-0008-0000-0F00-000035010000}"/>
            </a:ext>
          </a:extLst>
        </xdr:cNvPr>
        <xdr:cNvSpPr/>
      </xdr:nvSpPr>
      <xdr:spPr>
        <a:xfrm>
          <a:off x="1739900" y="145349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168729</xdr:rowOff>
    </xdr:from>
    <xdr:to>
      <xdr:col>15</xdr:col>
      <xdr:colOff>50800</xdr:colOff>
      <xdr:row>86</xdr:row>
      <xdr:rowOff>168729</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a:off x="1790700" y="14585769"/>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117929</xdr:rowOff>
    </xdr:from>
    <xdr:to>
      <xdr:col>6</xdr:col>
      <xdr:colOff>38100</xdr:colOff>
      <xdr:row>87</xdr:row>
      <xdr:rowOff>48079</xdr:rowOff>
    </xdr:to>
    <xdr:sp macro="" textlink="">
      <xdr:nvSpPr>
        <xdr:cNvPr id="311" name="楕円 310">
          <a:extLst>
            <a:ext uri="{FF2B5EF4-FFF2-40B4-BE49-F238E27FC236}">
              <a16:creationId xmlns:a16="http://schemas.microsoft.com/office/drawing/2014/main" id="{00000000-0008-0000-0F00-000037010000}"/>
            </a:ext>
          </a:extLst>
        </xdr:cNvPr>
        <xdr:cNvSpPr/>
      </xdr:nvSpPr>
      <xdr:spPr>
        <a:xfrm>
          <a:off x="965200" y="145349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168729</xdr:rowOff>
    </xdr:from>
    <xdr:to>
      <xdr:col>10</xdr:col>
      <xdr:colOff>114300</xdr:colOff>
      <xdr:row>86</xdr:row>
      <xdr:rowOff>168729</xdr:rowOff>
    </xdr:to>
    <xdr:cxnSp macro="">
      <xdr:nvCxnSpPr>
        <xdr:cNvPr id="312" name="直線コネクタ 311">
          <a:extLst>
            <a:ext uri="{FF2B5EF4-FFF2-40B4-BE49-F238E27FC236}">
              <a16:creationId xmlns:a16="http://schemas.microsoft.com/office/drawing/2014/main" id="{00000000-0008-0000-0F00-000038010000}"/>
            </a:ext>
          </a:extLst>
        </xdr:cNvPr>
        <xdr:cNvCxnSpPr/>
      </xdr:nvCxnSpPr>
      <xdr:spPr>
        <a:xfrm>
          <a:off x="1008380" y="14585769"/>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115225</xdr:rowOff>
    </xdr:from>
    <xdr:ext cx="405111" cy="259045"/>
    <xdr:sp macro="" textlink="">
      <xdr:nvSpPr>
        <xdr:cNvPr id="313" name="n_1aveValue【福祉施設】&#10;有形固定資産減価償却率">
          <a:extLst>
            <a:ext uri="{FF2B5EF4-FFF2-40B4-BE49-F238E27FC236}">
              <a16:creationId xmlns:a16="http://schemas.microsoft.com/office/drawing/2014/main" id="{00000000-0008-0000-0F00-000039010000}"/>
            </a:ext>
          </a:extLst>
        </xdr:cNvPr>
        <xdr:cNvSpPr txBox="1"/>
      </xdr:nvSpPr>
      <xdr:spPr>
        <a:xfrm>
          <a:off x="3170564" y="13694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102161</xdr:rowOff>
    </xdr:from>
    <xdr:ext cx="405111" cy="259045"/>
    <xdr:sp macro="" textlink="">
      <xdr:nvSpPr>
        <xdr:cNvPr id="314" name="n_2aveValue【福祉施設】&#10;有形固定資産減価償却率">
          <a:extLst>
            <a:ext uri="{FF2B5EF4-FFF2-40B4-BE49-F238E27FC236}">
              <a16:creationId xmlns:a16="http://schemas.microsoft.com/office/drawing/2014/main" id="{00000000-0008-0000-0F00-00003A010000}"/>
            </a:ext>
          </a:extLst>
        </xdr:cNvPr>
        <xdr:cNvSpPr txBox="1"/>
      </xdr:nvSpPr>
      <xdr:spPr>
        <a:xfrm>
          <a:off x="2385704" y="1368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62972</xdr:rowOff>
    </xdr:from>
    <xdr:ext cx="405111" cy="259045"/>
    <xdr:sp macro="" textlink="">
      <xdr:nvSpPr>
        <xdr:cNvPr id="315" name="n_3aveValue【福祉施設】&#10;有形固定資産減価償却率">
          <a:extLst>
            <a:ext uri="{FF2B5EF4-FFF2-40B4-BE49-F238E27FC236}">
              <a16:creationId xmlns:a16="http://schemas.microsoft.com/office/drawing/2014/main" id="{00000000-0008-0000-0F00-00003B010000}"/>
            </a:ext>
          </a:extLst>
        </xdr:cNvPr>
        <xdr:cNvSpPr txBox="1"/>
      </xdr:nvSpPr>
      <xdr:spPr>
        <a:xfrm>
          <a:off x="1611004" y="1364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61340</xdr:rowOff>
    </xdr:from>
    <xdr:ext cx="405111" cy="259045"/>
    <xdr:sp macro="" textlink="">
      <xdr:nvSpPr>
        <xdr:cNvPr id="316" name="n_4aveValue【福祉施設】&#10;有形固定資産減価償却率">
          <a:extLst>
            <a:ext uri="{FF2B5EF4-FFF2-40B4-BE49-F238E27FC236}">
              <a16:creationId xmlns:a16="http://schemas.microsoft.com/office/drawing/2014/main" id="{00000000-0008-0000-0F00-00003C010000}"/>
            </a:ext>
          </a:extLst>
        </xdr:cNvPr>
        <xdr:cNvSpPr txBox="1"/>
      </xdr:nvSpPr>
      <xdr:spPr>
        <a:xfrm>
          <a:off x="836304" y="13640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87</xdr:row>
      <xdr:rowOff>39206</xdr:rowOff>
    </xdr:from>
    <xdr:ext cx="469744" cy="259045"/>
    <xdr:sp macro="" textlink="">
      <xdr:nvSpPr>
        <xdr:cNvPr id="317" name="n_1mainValue【福祉施設】&#10;有形固定資産減価償却率">
          <a:extLst>
            <a:ext uri="{FF2B5EF4-FFF2-40B4-BE49-F238E27FC236}">
              <a16:creationId xmlns:a16="http://schemas.microsoft.com/office/drawing/2014/main" id="{00000000-0008-0000-0F00-00003D010000}"/>
            </a:ext>
          </a:extLst>
        </xdr:cNvPr>
        <xdr:cNvSpPr txBox="1"/>
      </xdr:nvSpPr>
      <xdr:spPr>
        <a:xfrm>
          <a:off x="3138247" y="14623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87</xdr:row>
      <xdr:rowOff>39206</xdr:rowOff>
    </xdr:from>
    <xdr:ext cx="469744" cy="259045"/>
    <xdr:sp macro="" textlink="">
      <xdr:nvSpPr>
        <xdr:cNvPr id="318" name="n_2mainValue【福祉施設】&#10;有形固定資産減価償却率">
          <a:extLst>
            <a:ext uri="{FF2B5EF4-FFF2-40B4-BE49-F238E27FC236}">
              <a16:creationId xmlns:a16="http://schemas.microsoft.com/office/drawing/2014/main" id="{00000000-0008-0000-0F00-00003E010000}"/>
            </a:ext>
          </a:extLst>
        </xdr:cNvPr>
        <xdr:cNvSpPr txBox="1"/>
      </xdr:nvSpPr>
      <xdr:spPr>
        <a:xfrm>
          <a:off x="2353387" y="14623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87</xdr:row>
      <xdr:rowOff>39206</xdr:rowOff>
    </xdr:from>
    <xdr:ext cx="469744" cy="259045"/>
    <xdr:sp macro="" textlink="">
      <xdr:nvSpPr>
        <xdr:cNvPr id="319" name="n_3mainValue【福祉施設】&#10;有形固定資産減価償却率">
          <a:extLst>
            <a:ext uri="{FF2B5EF4-FFF2-40B4-BE49-F238E27FC236}">
              <a16:creationId xmlns:a16="http://schemas.microsoft.com/office/drawing/2014/main" id="{00000000-0008-0000-0F00-00003F010000}"/>
            </a:ext>
          </a:extLst>
        </xdr:cNvPr>
        <xdr:cNvSpPr txBox="1"/>
      </xdr:nvSpPr>
      <xdr:spPr>
        <a:xfrm>
          <a:off x="1578687" y="14623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87</xdr:row>
      <xdr:rowOff>39206</xdr:rowOff>
    </xdr:from>
    <xdr:ext cx="469744" cy="259045"/>
    <xdr:sp macro="" textlink="">
      <xdr:nvSpPr>
        <xdr:cNvPr id="320" name="n_4mainValue【福祉施設】&#10;有形固定資産減価償却率">
          <a:extLst>
            <a:ext uri="{FF2B5EF4-FFF2-40B4-BE49-F238E27FC236}">
              <a16:creationId xmlns:a16="http://schemas.microsoft.com/office/drawing/2014/main" id="{00000000-0008-0000-0F00-000040010000}"/>
            </a:ext>
          </a:extLst>
        </xdr:cNvPr>
        <xdr:cNvSpPr txBox="1"/>
      </xdr:nvSpPr>
      <xdr:spPr>
        <a:xfrm>
          <a:off x="803987" y="14623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5826760" y="14344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540530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5826760" y="13228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540530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00000000-0008-0000-0F00-00005301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60961</xdr:rowOff>
    </xdr:from>
    <xdr:to>
      <xdr:col>54</xdr:col>
      <xdr:colOff>189865</xdr:colOff>
      <xdr:row>85</xdr:row>
      <xdr:rowOff>78105</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flipV="1">
          <a:off x="9219565" y="13136881"/>
          <a:ext cx="0" cy="1190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a:extLst>
            <a:ext uri="{FF2B5EF4-FFF2-40B4-BE49-F238E27FC236}">
              <a16:creationId xmlns:a16="http://schemas.microsoft.com/office/drawing/2014/main" id="{00000000-0008-0000-0F00-000055010000}"/>
            </a:ext>
          </a:extLst>
        </xdr:cNvPr>
        <xdr:cNvSpPr txBox="1"/>
      </xdr:nvSpPr>
      <xdr:spPr>
        <a:xfrm>
          <a:off x="9258300" y="14331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9154160" y="143275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7638</xdr:rowOff>
    </xdr:from>
    <xdr:ext cx="469744" cy="259045"/>
    <xdr:sp macro="" textlink="">
      <xdr:nvSpPr>
        <xdr:cNvPr id="343" name="【福祉施設】&#10;一人当たり面積最大値テキスト">
          <a:extLst>
            <a:ext uri="{FF2B5EF4-FFF2-40B4-BE49-F238E27FC236}">
              <a16:creationId xmlns:a16="http://schemas.microsoft.com/office/drawing/2014/main" id="{00000000-0008-0000-0F00-000057010000}"/>
            </a:ext>
          </a:extLst>
        </xdr:cNvPr>
        <xdr:cNvSpPr txBox="1"/>
      </xdr:nvSpPr>
      <xdr:spPr>
        <a:xfrm>
          <a:off x="9258300" y="12915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60961</xdr:rowOff>
    </xdr:from>
    <xdr:to>
      <xdr:col>55</xdr:col>
      <xdr:colOff>88900</xdr:colOff>
      <xdr:row>78</xdr:row>
      <xdr:rowOff>60961</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a:off x="9154160" y="131368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33038</xdr:rowOff>
    </xdr:from>
    <xdr:ext cx="469744" cy="259045"/>
    <xdr:sp macro="" textlink="">
      <xdr:nvSpPr>
        <xdr:cNvPr id="345" name="【福祉施設】&#10;一人当たり面積平均値テキスト">
          <a:extLst>
            <a:ext uri="{FF2B5EF4-FFF2-40B4-BE49-F238E27FC236}">
              <a16:creationId xmlns:a16="http://schemas.microsoft.com/office/drawing/2014/main" id="{00000000-0008-0000-0F00-000059010000}"/>
            </a:ext>
          </a:extLst>
        </xdr:cNvPr>
        <xdr:cNvSpPr txBox="1"/>
      </xdr:nvSpPr>
      <xdr:spPr>
        <a:xfrm>
          <a:off x="9258300" y="13779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46" name="フローチャート: 判断 345">
          <a:extLst>
            <a:ext uri="{FF2B5EF4-FFF2-40B4-BE49-F238E27FC236}">
              <a16:creationId xmlns:a16="http://schemas.microsoft.com/office/drawing/2014/main" id="{00000000-0008-0000-0F00-00005A010000}"/>
            </a:ext>
          </a:extLst>
        </xdr:cNvPr>
        <xdr:cNvSpPr/>
      </xdr:nvSpPr>
      <xdr:spPr>
        <a:xfrm>
          <a:off x="9192260" y="139242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4445</xdr:rowOff>
    </xdr:from>
    <xdr:to>
      <xdr:col>50</xdr:col>
      <xdr:colOff>165100</xdr:colOff>
      <xdr:row>83</xdr:row>
      <xdr:rowOff>106045</xdr:rowOff>
    </xdr:to>
    <xdr:sp macro="" textlink="">
      <xdr:nvSpPr>
        <xdr:cNvPr id="347" name="フローチャート: 判断 346">
          <a:extLst>
            <a:ext uri="{FF2B5EF4-FFF2-40B4-BE49-F238E27FC236}">
              <a16:creationId xmlns:a16="http://schemas.microsoft.com/office/drawing/2014/main" id="{00000000-0008-0000-0F00-00005B010000}"/>
            </a:ext>
          </a:extLst>
        </xdr:cNvPr>
        <xdr:cNvSpPr/>
      </xdr:nvSpPr>
      <xdr:spPr>
        <a:xfrm>
          <a:off x="8445500" y="1391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44450</xdr:rowOff>
    </xdr:from>
    <xdr:to>
      <xdr:col>46</xdr:col>
      <xdr:colOff>38100</xdr:colOff>
      <xdr:row>83</xdr:row>
      <xdr:rowOff>146050</xdr:rowOff>
    </xdr:to>
    <xdr:sp macro="" textlink="">
      <xdr:nvSpPr>
        <xdr:cNvPr id="348" name="フローチャート: 判断 347">
          <a:extLst>
            <a:ext uri="{FF2B5EF4-FFF2-40B4-BE49-F238E27FC236}">
              <a16:creationId xmlns:a16="http://schemas.microsoft.com/office/drawing/2014/main" id="{00000000-0008-0000-0F00-00005C010000}"/>
            </a:ext>
          </a:extLst>
        </xdr:cNvPr>
        <xdr:cNvSpPr/>
      </xdr:nvSpPr>
      <xdr:spPr>
        <a:xfrm>
          <a:off x="7670800" y="139585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55880</xdr:rowOff>
    </xdr:from>
    <xdr:to>
      <xdr:col>41</xdr:col>
      <xdr:colOff>101600</xdr:colOff>
      <xdr:row>83</xdr:row>
      <xdr:rowOff>157480</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687324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50164</xdr:rowOff>
    </xdr:from>
    <xdr:to>
      <xdr:col>36</xdr:col>
      <xdr:colOff>165100</xdr:colOff>
      <xdr:row>83</xdr:row>
      <xdr:rowOff>151764</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6098540" y="13964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F00-00005F01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164464</xdr:rowOff>
    </xdr:from>
    <xdr:to>
      <xdr:col>55</xdr:col>
      <xdr:colOff>50800</xdr:colOff>
      <xdr:row>85</xdr:row>
      <xdr:rowOff>94614</xdr:rowOff>
    </xdr:to>
    <xdr:sp macro="" textlink="">
      <xdr:nvSpPr>
        <xdr:cNvPr id="356" name="楕円 355">
          <a:extLst>
            <a:ext uri="{FF2B5EF4-FFF2-40B4-BE49-F238E27FC236}">
              <a16:creationId xmlns:a16="http://schemas.microsoft.com/office/drawing/2014/main" id="{00000000-0008-0000-0F00-000064010000}"/>
            </a:ext>
          </a:extLst>
        </xdr:cNvPr>
        <xdr:cNvSpPr/>
      </xdr:nvSpPr>
      <xdr:spPr>
        <a:xfrm>
          <a:off x="9192260" y="142462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79391</xdr:rowOff>
    </xdr:from>
    <xdr:ext cx="469744" cy="259045"/>
    <xdr:sp macro="" textlink="">
      <xdr:nvSpPr>
        <xdr:cNvPr id="357" name="【福祉施設】&#10;一人当たり面積該当値テキスト">
          <a:extLst>
            <a:ext uri="{FF2B5EF4-FFF2-40B4-BE49-F238E27FC236}">
              <a16:creationId xmlns:a16="http://schemas.microsoft.com/office/drawing/2014/main" id="{00000000-0008-0000-0F00-000065010000}"/>
            </a:ext>
          </a:extLst>
        </xdr:cNvPr>
        <xdr:cNvSpPr txBox="1"/>
      </xdr:nvSpPr>
      <xdr:spPr>
        <a:xfrm>
          <a:off x="9258300" y="14161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164464</xdr:rowOff>
    </xdr:from>
    <xdr:to>
      <xdr:col>50</xdr:col>
      <xdr:colOff>165100</xdr:colOff>
      <xdr:row>85</xdr:row>
      <xdr:rowOff>94614</xdr:rowOff>
    </xdr:to>
    <xdr:sp macro="" textlink="">
      <xdr:nvSpPr>
        <xdr:cNvPr id="358" name="楕円 357">
          <a:extLst>
            <a:ext uri="{FF2B5EF4-FFF2-40B4-BE49-F238E27FC236}">
              <a16:creationId xmlns:a16="http://schemas.microsoft.com/office/drawing/2014/main" id="{00000000-0008-0000-0F00-000066010000}"/>
            </a:ext>
          </a:extLst>
        </xdr:cNvPr>
        <xdr:cNvSpPr/>
      </xdr:nvSpPr>
      <xdr:spPr>
        <a:xfrm>
          <a:off x="8445500" y="142462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43814</xdr:rowOff>
    </xdr:from>
    <xdr:to>
      <xdr:col>55</xdr:col>
      <xdr:colOff>0</xdr:colOff>
      <xdr:row>85</xdr:row>
      <xdr:rowOff>43814</xdr:rowOff>
    </xdr:to>
    <xdr:cxnSp macro="">
      <xdr:nvCxnSpPr>
        <xdr:cNvPr id="359" name="直線コネクタ 358">
          <a:extLst>
            <a:ext uri="{FF2B5EF4-FFF2-40B4-BE49-F238E27FC236}">
              <a16:creationId xmlns:a16="http://schemas.microsoft.com/office/drawing/2014/main" id="{00000000-0008-0000-0F00-000067010000}"/>
            </a:ext>
          </a:extLst>
        </xdr:cNvPr>
        <xdr:cNvCxnSpPr/>
      </xdr:nvCxnSpPr>
      <xdr:spPr>
        <a:xfrm>
          <a:off x="8496300" y="14293214"/>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164464</xdr:rowOff>
    </xdr:from>
    <xdr:to>
      <xdr:col>46</xdr:col>
      <xdr:colOff>38100</xdr:colOff>
      <xdr:row>85</xdr:row>
      <xdr:rowOff>94614</xdr:rowOff>
    </xdr:to>
    <xdr:sp macro="" textlink="">
      <xdr:nvSpPr>
        <xdr:cNvPr id="360" name="楕円 359">
          <a:extLst>
            <a:ext uri="{FF2B5EF4-FFF2-40B4-BE49-F238E27FC236}">
              <a16:creationId xmlns:a16="http://schemas.microsoft.com/office/drawing/2014/main" id="{00000000-0008-0000-0F00-000068010000}"/>
            </a:ext>
          </a:extLst>
        </xdr:cNvPr>
        <xdr:cNvSpPr/>
      </xdr:nvSpPr>
      <xdr:spPr>
        <a:xfrm>
          <a:off x="7670800" y="142462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43814</xdr:rowOff>
    </xdr:from>
    <xdr:to>
      <xdr:col>50</xdr:col>
      <xdr:colOff>114300</xdr:colOff>
      <xdr:row>85</xdr:row>
      <xdr:rowOff>43814</xdr:rowOff>
    </xdr:to>
    <xdr:cxnSp macro="">
      <xdr:nvCxnSpPr>
        <xdr:cNvPr id="361" name="直線コネクタ 360">
          <a:extLst>
            <a:ext uri="{FF2B5EF4-FFF2-40B4-BE49-F238E27FC236}">
              <a16:creationId xmlns:a16="http://schemas.microsoft.com/office/drawing/2014/main" id="{00000000-0008-0000-0F00-000069010000}"/>
            </a:ext>
          </a:extLst>
        </xdr:cNvPr>
        <xdr:cNvCxnSpPr/>
      </xdr:nvCxnSpPr>
      <xdr:spPr>
        <a:xfrm>
          <a:off x="7713980" y="1429321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164464</xdr:rowOff>
    </xdr:from>
    <xdr:to>
      <xdr:col>41</xdr:col>
      <xdr:colOff>101600</xdr:colOff>
      <xdr:row>85</xdr:row>
      <xdr:rowOff>94614</xdr:rowOff>
    </xdr:to>
    <xdr:sp macro="" textlink="">
      <xdr:nvSpPr>
        <xdr:cNvPr id="362" name="楕円 361">
          <a:extLst>
            <a:ext uri="{FF2B5EF4-FFF2-40B4-BE49-F238E27FC236}">
              <a16:creationId xmlns:a16="http://schemas.microsoft.com/office/drawing/2014/main" id="{00000000-0008-0000-0F00-00006A010000}"/>
            </a:ext>
          </a:extLst>
        </xdr:cNvPr>
        <xdr:cNvSpPr/>
      </xdr:nvSpPr>
      <xdr:spPr>
        <a:xfrm>
          <a:off x="6873240" y="142462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43814</xdr:rowOff>
    </xdr:from>
    <xdr:to>
      <xdr:col>45</xdr:col>
      <xdr:colOff>177800</xdr:colOff>
      <xdr:row>85</xdr:row>
      <xdr:rowOff>43814</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a:off x="6924040" y="1429321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164464</xdr:rowOff>
    </xdr:from>
    <xdr:to>
      <xdr:col>36</xdr:col>
      <xdr:colOff>165100</xdr:colOff>
      <xdr:row>85</xdr:row>
      <xdr:rowOff>94614</xdr:rowOff>
    </xdr:to>
    <xdr:sp macro="" textlink="">
      <xdr:nvSpPr>
        <xdr:cNvPr id="364" name="楕円 363">
          <a:extLst>
            <a:ext uri="{FF2B5EF4-FFF2-40B4-BE49-F238E27FC236}">
              <a16:creationId xmlns:a16="http://schemas.microsoft.com/office/drawing/2014/main" id="{00000000-0008-0000-0F00-00006C010000}"/>
            </a:ext>
          </a:extLst>
        </xdr:cNvPr>
        <xdr:cNvSpPr/>
      </xdr:nvSpPr>
      <xdr:spPr>
        <a:xfrm>
          <a:off x="6098540" y="142462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43814</xdr:rowOff>
    </xdr:from>
    <xdr:to>
      <xdr:col>41</xdr:col>
      <xdr:colOff>50800</xdr:colOff>
      <xdr:row>85</xdr:row>
      <xdr:rowOff>43814</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a:off x="6149340" y="1429321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122572</xdr:rowOff>
    </xdr:from>
    <xdr:ext cx="469744" cy="259045"/>
    <xdr:sp macro="" textlink="">
      <xdr:nvSpPr>
        <xdr:cNvPr id="366" name="n_1aveValue【福祉施設】&#10;一人当たり面積">
          <a:extLst>
            <a:ext uri="{FF2B5EF4-FFF2-40B4-BE49-F238E27FC236}">
              <a16:creationId xmlns:a16="http://schemas.microsoft.com/office/drawing/2014/main" id="{00000000-0008-0000-0F00-00006E010000}"/>
            </a:ext>
          </a:extLst>
        </xdr:cNvPr>
        <xdr:cNvSpPr txBox="1"/>
      </xdr:nvSpPr>
      <xdr:spPr>
        <a:xfrm>
          <a:off x="8271587" y="1370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162577</xdr:rowOff>
    </xdr:from>
    <xdr:ext cx="469744" cy="259045"/>
    <xdr:sp macro="" textlink="">
      <xdr:nvSpPr>
        <xdr:cNvPr id="367" name="n_2aveValue【福祉施設】&#10;一人当たり面積">
          <a:extLst>
            <a:ext uri="{FF2B5EF4-FFF2-40B4-BE49-F238E27FC236}">
              <a16:creationId xmlns:a16="http://schemas.microsoft.com/office/drawing/2014/main" id="{00000000-0008-0000-0F00-00006F010000}"/>
            </a:ext>
          </a:extLst>
        </xdr:cNvPr>
        <xdr:cNvSpPr txBox="1"/>
      </xdr:nvSpPr>
      <xdr:spPr>
        <a:xfrm>
          <a:off x="7509587" y="137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2557</xdr:rowOff>
    </xdr:from>
    <xdr:ext cx="469744" cy="259045"/>
    <xdr:sp macro="" textlink="">
      <xdr:nvSpPr>
        <xdr:cNvPr id="368" name="n_3aveValue【福祉施設】&#10;一人当たり面積">
          <a:extLst>
            <a:ext uri="{FF2B5EF4-FFF2-40B4-BE49-F238E27FC236}">
              <a16:creationId xmlns:a16="http://schemas.microsoft.com/office/drawing/2014/main" id="{00000000-0008-0000-0F00-000070010000}"/>
            </a:ext>
          </a:extLst>
        </xdr:cNvPr>
        <xdr:cNvSpPr txBox="1"/>
      </xdr:nvSpPr>
      <xdr:spPr>
        <a:xfrm>
          <a:off x="6712027" y="13749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168291</xdr:rowOff>
    </xdr:from>
    <xdr:ext cx="469744" cy="259045"/>
    <xdr:sp macro="" textlink="">
      <xdr:nvSpPr>
        <xdr:cNvPr id="369" name="n_4aveValue【福祉施設】&#10;一人当たり面積">
          <a:extLst>
            <a:ext uri="{FF2B5EF4-FFF2-40B4-BE49-F238E27FC236}">
              <a16:creationId xmlns:a16="http://schemas.microsoft.com/office/drawing/2014/main" id="{00000000-0008-0000-0F00-000071010000}"/>
            </a:ext>
          </a:extLst>
        </xdr:cNvPr>
        <xdr:cNvSpPr txBox="1"/>
      </xdr:nvSpPr>
      <xdr:spPr>
        <a:xfrm>
          <a:off x="5937327" y="13747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85741</xdr:rowOff>
    </xdr:from>
    <xdr:ext cx="469744" cy="259045"/>
    <xdr:sp macro="" textlink="">
      <xdr:nvSpPr>
        <xdr:cNvPr id="370" name="n_1mainValue【福祉施設】&#10;一人当たり面積">
          <a:extLst>
            <a:ext uri="{FF2B5EF4-FFF2-40B4-BE49-F238E27FC236}">
              <a16:creationId xmlns:a16="http://schemas.microsoft.com/office/drawing/2014/main" id="{00000000-0008-0000-0F00-000072010000}"/>
            </a:ext>
          </a:extLst>
        </xdr:cNvPr>
        <xdr:cNvSpPr txBox="1"/>
      </xdr:nvSpPr>
      <xdr:spPr>
        <a:xfrm>
          <a:off x="8271587" y="14335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85741</xdr:rowOff>
    </xdr:from>
    <xdr:ext cx="469744" cy="259045"/>
    <xdr:sp macro="" textlink="">
      <xdr:nvSpPr>
        <xdr:cNvPr id="371" name="n_2mainValue【福祉施設】&#10;一人当たり面積">
          <a:extLst>
            <a:ext uri="{FF2B5EF4-FFF2-40B4-BE49-F238E27FC236}">
              <a16:creationId xmlns:a16="http://schemas.microsoft.com/office/drawing/2014/main" id="{00000000-0008-0000-0F00-000073010000}"/>
            </a:ext>
          </a:extLst>
        </xdr:cNvPr>
        <xdr:cNvSpPr txBox="1"/>
      </xdr:nvSpPr>
      <xdr:spPr>
        <a:xfrm>
          <a:off x="7509587" y="14335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85741</xdr:rowOff>
    </xdr:from>
    <xdr:ext cx="469744" cy="259045"/>
    <xdr:sp macro="" textlink="">
      <xdr:nvSpPr>
        <xdr:cNvPr id="372" name="n_3mainValue【福祉施設】&#10;一人当たり面積">
          <a:extLst>
            <a:ext uri="{FF2B5EF4-FFF2-40B4-BE49-F238E27FC236}">
              <a16:creationId xmlns:a16="http://schemas.microsoft.com/office/drawing/2014/main" id="{00000000-0008-0000-0F00-000074010000}"/>
            </a:ext>
          </a:extLst>
        </xdr:cNvPr>
        <xdr:cNvSpPr txBox="1"/>
      </xdr:nvSpPr>
      <xdr:spPr>
        <a:xfrm>
          <a:off x="6712027" y="14335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85741</xdr:rowOff>
    </xdr:from>
    <xdr:ext cx="469744" cy="259045"/>
    <xdr:sp macro="" textlink="">
      <xdr:nvSpPr>
        <xdr:cNvPr id="373" name="n_4mainValue【福祉施設】&#10;一人当たり面積">
          <a:extLst>
            <a:ext uri="{FF2B5EF4-FFF2-40B4-BE49-F238E27FC236}">
              <a16:creationId xmlns:a16="http://schemas.microsoft.com/office/drawing/2014/main" id="{00000000-0008-0000-0F00-000075010000}"/>
            </a:ext>
          </a:extLst>
        </xdr:cNvPr>
        <xdr:cNvSpPr txBox="1"/>
      </xdr:nvSpPr>
      <xdr:spPr>
        <a:xfrm>
          <a:off x="5937327" y="14335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00000000-0008-0000-0F00-000076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00000000-0008-0000-0F00-00007E010000}"/>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00000000-0008-0000-0F00-00007F010000}"/>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00000000-0008-0000-0F00-000080010000}"/>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a:extLst>
            <a:ext uri="{FF2B5EF4-FFF2-40B4-BE49-F238E27FC236}">
              <a16:creationId xmlns:a16="http://schemas.microsoft.com/office/drawing/2014/main" id="{00000000-0008-0000-0F00-000081010000}"/>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a:extLst>
            <a:ext uri="{FF2B5EF4-FFF2-40B4-BE49-F238E27FC236}">
              <a16:creationId xmlns:a16="http://schemas.microsoft.com/office/drawing/2014/main" id="{00000000-0008-0000-0F00-000082010000}"/>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a:extLst>
            <a:ext uri="{FF2B5EF4-FFF2-40B4-BE49-F238E27FC236}">
              <a16:creationId xmlns:a16="http://schemas.microsoft.com/office/drawing/2014/main" id="{00000000-0008-0000-0F00-000083010000}"/>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a:extLst>
            <a:ext uri="{FF2B5EF4-FFF2-40B4-BE49-F238E27FC236}">
              <a16:creationId xmlns:a16="http://schemas.microsoft.com/office/drawing/2014/main" id="{00000000-0008-0000-0F00-000084010000}"/>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a:extLst>
            <a:ext uri="{FF2B5EF4-FFF2-40B4-BE49-F238E27FC236}">
              <a16:creationId xmlns:a16="http://schemas.microsoft.com/office/drawing/2014/main" id="{00000000-0008-0000-0F00-000085010000}"/>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a:extLst>
            <a:ext uri="{FF2B5EF4-FFF2-40B4-BE49-F238E27FC236}">
              <a16:creationId xmlns:a16="http://schemas.microsoft.com/office/drawing/2014/main" id="{00000000-0008-0000-0F00-000086010000}"/>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a:extLst>
            <a:ext uri="{FF2B5EF4-FFF2-40B4-BE49-F238E27FC236}">
              <a16:creationId xmlns:a16="http://schemas.microsoft.com/office/drawing/2014/main" id="{00000000-0008-0000-0F00-000087010000}"/>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4" name="テキスト ボックス 393">
          <a:extLst>
            <a:ext uri="{FF2B5EF4-FFF2-40B4-BE49-F238E27FC236}">
              <a16:creationId xmlns:a16="http://schemas.microsoft.com/office/drawing/2014/main" id="{00000000-0008-0000-0F00-00008A010000}"/>
            </a:ext>
          </a:extLst>
        </xdr:cNvPr>
        <xdr:cNvSpPr txBox="1"/>
      </xdr:nvSpPr>
      <xdr:spPr>
        <a:xfrm>
          <a:off x="37734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00000000-0008-0000-0F00-00008B010000}"/>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6" name="【市民会館】&#10;有形固定資産減価償却率グラフ枠">
          <a:extLst>
            <a:ext uri="{FF2B5EF4-FFF2-40B4-BE49-F238E27FC236}">
              <a16:creationId xmlns:a16="http://schemas.microsoft.com/office/drawing/2014/main" id="{00000000-0008-0000-0F00-00008C010000}"/>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97" name="直線コネクタ 396">
          <a:extLst>
            <a:ext uri="{FF2B5EF4-FFF2-40B4-BE49-F238E27FC236}">
              <a16:creationId xmlns:a16="http://schemas.microsoft.com/office/drawing/2014/main" id="{00000000-0008-0000-0F00-00008D010000}"/>
            </a:ext>
          </a:extLst>
        </xdr:cNvPr>
        <xdr:cNvCxnSpPr/>
      </xdr:nvCxnSpPr>
      <xdr:spPr>
        <a:xfrm flipV="1">
          <a:off x="4086225" y="1676400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98" name="【市民会館】&#10;有形固定資産減価償却率最小値テキスト">
          <a:extLst>
            <a:ext uri="{FF2B5EF4-FFF2-40B4-BE49-F238E27FC236}">
              <a16:creationId xmlns:a16="http://schemas.microsoft.com/office/drawing/2014/main" id="{00000000-0008-0000-0F00-00008E010000}"/>
            </a:ext>
          </a:extLst>
        </xdr:cNvPr>
        <xdr:cNvSpPr txBox="1"/>
      </xdr:nvSpPr>
      <xdr:spPr>
        <a:xfrm>
          <a:off x="4124960" y="1801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a:off x="4020820" y="18007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400" name="【市民会館】&#10;有形固定資産減価償却率最大値テキスト">
          <a:extLst>
            <a:ext uri="{FF2B5EF4-FFF2-40B4-BE49-F238E27FC236}">
              <a16:creationId xmlns:a16="http://schemas.microsoft.com/office/drawing/2014/main" id="{00000000-0008-0000-0F00-000090010000}"/>
            </a:ext>
          </a:extLst>
        </xdr:cNvPr>
        <xdr:cNvSpPr txBox="1"/>
      </xdr:nvSpPr>
      <xdr:spPr>
        <a:xfrm>
          <a:off x="4124960" y="16546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a:off x="4020820" y="1676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49547</xdr:rowOff>
    </xdr:from>
    <xdr:ext cx="405111" cy="259045"/>
    <xdr:sp macro="" textlink="">
      <xdr:nvSpPr>
        <xdr:cNvPr id="402" name="【市民会館】&#10;有形固定資産減価償却率平均値テキスト">
          <a:extLst>
            <a:ext uri="{FF2B5EF4-FFF2-40B4-BE49-F238E27FC236}">
              <a16:creationId xmlns:a16="http://schemas.microsoft.com/office/drawing/2014/main" id="{00000000-0008-0000-0F00-000092010000}"/>
            </a:ext>
          </a:extLst>
        </xdr:cNvPr>
        <xdr:cNvSpPr txBox="1"/>
      </xdr:nvSpPr>
      <xdr:spPr>
        <a:xfrm>
          <a:off x="4124960" y="173164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26670</xdr:rowOff>
    </xdr:from>
    <xdr:to>
      <xdr:col>24</xdr:col>
      <xdr:colOff>114300</xdr:colOff>
      <xdr:row>104</xdr:row>
      <xdr:rowOff>128270</xdr:rowOff>
    </xdr:to>
    <xdr:sp macro="" textlink="">
      <xdr:nvSpPr>
        <xdr:cNvPr id="403" name="フローチャート: 判断 402">
          <a:extLst>
            <a:ext uri="{FF2B5EF4-FFF2-40B4-BE49-F238E27FC236}">
              <a16:creationId xmlns:a16="http://schemas.microsoft.com/office/drawing/2014/main" id="{00000000-0008-0000-0F00-000093010000}"/>
            </a:ext>
          </a:extLst>
        </xdr:cNvPr>
        <xdr:cNvSpPr/>
      </xdr:nvSpPr>
      <xdr:spPr>
        <a:xfrm>
          <a:off x="4036060" y="1746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10161</xdr:rowOff>
    </xdr:from>
    <xdr:to>
      <xdr:col>20</xdr:col>
      <xdr:colOff>38100</xdr:colOff>
      <xdr:row>104</xdr:row>
      <xdr:rowOff>111761</xdr:rowOff>
    </xdr:to>
    <xdr:sp macro="" textlink="">
      <xdr:nvSpPr>
        <xdr:cNvPr id="404" name="フローチャート: 判断 403">
          <a:extLst>
            <a:ext uri="{FF2B5EF4-FFF2-40B4-BE49-F238E27FC236}">
              <a16:creationId xmlns:a16="http://schemas.microsoft.com/office/drawing/2014/main" id="{00000000-0008-0000-0F00-000094010000}"/>
            </a:ext>
          </a:extLst>
        </xdr:cNvPr>
        <xdr:cNvSpPr/>
      </xdr:nvSpPr>
      <xdr:spPr>
        <a:xfrm>
          <a:off x="3312160" y="174447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166370</xdr:rowOff>
    </xdr:from>
    <xdr:to>
      <xdr:col>15</xdr:col>
      <xdr:colOff>101600</xdr:colOff>
      <xdr:row>104</xdr:row>
      <xdr:rowOff>96520</xdr:rowOff>
    </xdr:to>
    <xdr:sp macro="" textlink="">
      <xdr:nvSpPr>
        <xdr:cNvPr id="405" name="フローチャート: 判断 404">
          <a:extLst>
            <a:ext uri="{FF2B5EF4-FFF2-40B4-BE49-F238E27FC236}">
              <a16:creationId xmlns:a16="http://schemas.microsoft.com/office/drawing/2014/main" id="{00000000-0008-0000-0F00-000095010000}"/>
            </a:ext>
          </a:extLst>
        </xdr:cNvPr>
        <xdr:cNvSpPr/>
      </xdr:nvSpPr>
      <xdr:spPr>
        <a:xfrm>
          <a:off x="2514600" y="174332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3811</xdr:rowOff>
    </xdr:from>
    <xdr:to>
      <xdr:col>10</xdr:col>
      <xdr:colOff>165100</xdr:colOff>
      <xdr:row>104</xdr:row>
      <xdr:rowOff>105411</xdr:rowOff>
    </xdr:to>
    <xdr:sp macro="" textlink="">
      <xdr:nvSpPr>
        <xdr:cNvPr id="406" name="フローチャート: 判断 405">
          <a:extLst>
            <a:ext uri="{FF2B5EF4-FFF2-40B4-BE49-F238E27FC236}">
              <a16:creationId xmlns:a16="http://schemas.microsoft.com/office/drawing/2014/main" id="{00000000-0008-0000-0F00-000096010000}"/>
            </a:ext>
          </a:extLst>
        </xdr:cNvPr>
        <xdr:cNvSpPr/>
      </xdr:nvSpPr>
      <xdr:spPr>
        <a:xfrm>
          <a:off x="1739900" y="17438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157480</xdr:rowOff>
    </xdr:from>
    <xdr:to>
      <xdr:col>6</xdr:col>
      <xdr:colOff>38100</xdr:colOff>
      <xdr:row>104</xdr:row>
      <xdr:rowOff>87630</xdr:rowOff>
    </xdr:to>
    <xdr:sp macro="" textlink="">
      <xdr:nvSpPr>
        <xdr:cNvPr id="407" name="フローチャート: 判断 406">
          <a:extLst>
            <a:ext uri="{FF2B5EF4-FFF2-40B4-BE49-F238E27FC236}">
              <a16:creationId xmlns:a16="http://schemas.microsoft.com/office/drawing/2014/main" id="{00000000-0008-0000-0F00-000097010000}"/>
            </a:ext>
          </a:extLst>
        </xdr:cNvPr>
        <xdr:cNvSpPr/>
      </xdr:nvSpPr>
      <xdr:spPr>
        <a:xfrm>
          <a:off x="965200" y="174244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00000000-0008-0000-0F00-000098010000}"/>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00000000-0008-0000-0F00-000099010000}"/>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64770</xdr:rowOff>
    </xdr:from>
    <xdr:to>
      <xdr:col>24</xdr:col>
      <xdr:colOff>114300</xdr:colOff>
      <xdr:row>104</xdr:row>
      <xdr:rowOff>166370</xdr:rowOff>
    </xdr:to>
    <xdr:sp macro="" textlink="">
      <xdr:nvSpPr>
        <xdr:cNvPr id="413" name="楕円 412">
          <a:extLst>
            <a:ext uri="{FF2B5EF4-FFF2-40B4-BE49-F238E27FC236}">
              <a16:creationId xmlns:a16="http://schemas.microsoft.com/office/drawing/2014/main" id="{00000000-0008-0000-0F00-00009D010000}"/>
            </a:ext>
          </a:extLst>
        </xdr:cNvPr>
        <xdr:cNvSpPr/>
      </xdr:nvSpPr>
      <xdr:spPr>
        <a:xfrm>
          <a:off x="4036060" y="1749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43197</xdr:rowOff>
    </xdr:from>
    <xdr:ext cx="405111" cy="259045"/>
    <xdr:sp macro="" textlink="">
      <xdr:nvSpPr>
        <xdr:cNvPr id="414" name="【市民会館】&#10;有形固定資産減価償却率該当値テキスト">
          <a:extLst>
            <a:ext uri="{FF2B5EF4-FFF2-40B4-BE49-F238E27FC236}">
              <a16:creationId xmlns:a16="http://schemas.microsoft.com/office/drawing/2014/main" id="{00000000-0008-0000-0F00-00009E010000}"/>
            </a:ext>
          </a:extLst>
        </xdr:cNvPr>
        <xdr:cNvSpPr txBox="1"/>
      </xdr:nvSpPr>
      <xdr:spPr>
        <a:xfrm>
          <a:off x="4124960" y="17477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39370</xdr:rowOff>
    </xdr:from>
    <xdr:to>
      <xdr:col>20</xdr:col>
      <xdr:colOff>38100</xdr:colOff>
      <xdr:row>104</xdr:row>
      <xdr:rowOff>140970</xdr:rowOff>
    </xdr:to>
    <xdr:sp macro="" textlink="">
      <xdr:nvSpPr>
        <xdr:cNvPr id="415" name="楕円 414">
          <a:extLst>
            <a:ext uri="{FF2B5EF4-FFF2-40B4-BE49-F238E27FC236}">
              <a16:creationId xmlns:a16="http://schemas.microsoft.com/office/drawing/2014/main" id="{00000000-0008-0000-0F00-00009F010000}"/>
            </a:ext>
          </a:extLst>
        </xdr:cNvPr>
        <xdr:cNvSpPr/>
      </xdr:nvSpPr>
      <xdr:spPr>
        <a:xfrm>
          <a:off x="3312160" y="174739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90170</xdr:rowOff>
    </xdr:from>
    <xdr:to>
      <xdr:col>24</xdr:col>
      <xdr:colOff>63500</xdr:colOff>
      <xdr:row>104</xdr:row>
      <xdr:rowOff>115570</xdr:rowOff>
    </xdr:to>
    <xdr:cxnSp macro="">
      <xdr:nvCxnSpPr>
        <xdr:cNvPr id="416" name="直線コネクタ 415">
          <a:extLst>
            <a:ext uri="{FF2B5EF4-FFF2-40B4-BE49-F238E27FC236}">
              <a16:creationId xmlns:a16="http://schemas.microsoft.com/office/drawing/2014/main" id="{00000000-0008-0000-0F00-0000A0010000}"/>
            </a:ext>
          </a:extLst>
        </xdr:cNvPr>
        <xdr:cNvCxnSpPr/>
      </xdr:nvCxnSpPr>
      <xdr:spPr>
        <a:xfrm>
          <a:off x="3355340" y="17524730"/>
          <a:ext cx="73152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128288</xdr:rowOff>
    </xdr:from>
    <xdr:ext cx="405111" cy="259045"/>
    <xdr:sp macro="" textlink="">
      <xdr:nvSpPr>
        <xdr:cNvPr id="417" name="n_1aveValue【市民会館】&#10;有形固定資産減価償却率">
          <a:extLst>
            <a:ext uri="{FF2B5EF4-FFF2-40B4-BE49-F238E27FC236}">
              <a16:creationId xmlns:a16="http://schemas.microsoft.com/office/drawing/2014/main" id="{00000000-0008-0000-0F00-0000A1010000}"/>
            </a:ext>
          </a:extLst>
        </xdr:cNvPr>
        <xdr:cNvSpPr txBox="1"/>
      </xdr:nvSpPr>
      <xdr:spPr>
        <a:xfrm>
          <a:off x="3170564" y="172275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113047</xdr:rowOff>
    </xdr:from>
    <xdr:ext cx="405111" cy="259045"/>
    <xdr:sp macro="" textlink="">
      <xdr:nvSpPr>
        <xdr:cNvPr id="418" name="n_2aveValue【市民会館】&#10;有形固定資産減価償却率">
          <a:extLst>
            <a:ext uri="{FF2B5EF4-FFF2-40B4-BE49-F238E27FC236}">
              <a16:creationId xmlns:a16="http://schemas.microsoft.com/office/drawing/2014/main" id="{00000000-0008-0000-0F00-0000A2010000}"/>
            </a:ext>
          </a:extLst>
        </xdr:cNvPr>
        <xdr:cNvSpPr txBox="1"/>
      </xdr:nvSpPr>
      <xdr:spPr>
        <a:xfrm>
          <a:off x="2385704" y="1721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121938</xdr:rowOff>
    </xdr:from>
    <xdr:ext cx="405111" cy="259045"/>
    <xdr:sp macro="" textlink="">
      <xdr:nvSpPr>
        <xdr:cNvPr id="419" name="n_3aveValue【市民会館】&#10;有形固定資産減価償却率">
          <a:extLst>
            <a:ext uri="{FF2B5EF4-FFF2-40B4-BE49-F238E27FC236}">
              <a16:creationId xmlns:a16="http://schemas.microsoft.com/office/drawing/2014/main" id="{00000000-0008-0000-0F00-0000A3010000}"/>
            </a:ext>
          </a:extLst>
        </xdr:cNvPr>
        <xdr:cNvSpPr txBox="1"/>
      </xdr:nvSpPr>
      <xdr:spPr>
        <a:xfrm>
          <a:off x="1611004" y="17221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104157</xdr:rowOff>
    </xdr:from>
    <xdr:ext cx="405111" cy="259045"/>
    <xdr:sp macro="" textlink="">
      <xdr:nvSpPr>
        <xdr:cNvPr id="420" name="n_4aveValue【市民会館】&#10;有形固定資産減価償却率">
          <a:extLst>
            <a:ext uri="{FF2B5EF4-FFF2-40B4-BE49-F238E27FC236}">
              <a16:creationId xmlns:a16="http://schemas.microsoft.com/office/drawing/2014/main" id="{00000000-0008-0000-0F00-0000A4010000}"/>
            </a:ext>
          </a:extLst>
        </xdr:cNvPr>
        <xdr:cNvSpPr txBox="1"/>
      </xdr:nvSpPr>
      <xdr:spPr>
        <a:xfrm>
          <a:off x="836304" y="17203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132097</xdr:rowOff>
    </xdr:from>
    <xdr:ext cx="405111" cy="259045"/>
    <xdr:sp macro="" textlink="">
      <xdr:nvSpPr>
        <xdr:cNvPr id="421" name="n_1mainValue【市民会館】&#10;有形固定資産減価償却率">
          <a:extLst>
            <a:ext uri="{FF2B5EF4-FFF2-40B4-BE49-F238E27FC236}">
              <a16:creationId xmlns:a16="http://schemas.microsoft.com/office/drawing/2014/main" id="{00000000-0008-0000-0F00-0000A5010000}"/>
            </a:ext>
          </a:extLst>
        </xdr:cNvPr>
        <xdr:cNvSpPr txBox="1"/>
      </xdr:nvSpPr>
      <xdr:spPr>
        <a:xfrm>
          <a:off x="3170564" y="1756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2" name="正方形/長方形 421">
          <a:extLst>
            <a:ext uri="{FF2B5EF4-FFF2-40B4-BE49-F238E27FC236}">
              <a16:creationId xmlns:a16="http://schemas.microsoft.com/office/drawing/2014/main" id="{00000000-0008-0000-0F00-0000A6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3" name="正方形/長方形 422">
          <a:extLst>
            <a:ext uri="{FF2B5EF4-FFF2-40B4-BE49-F238E27FC236}">
              <a16:creationId xmlns:a16="http://schemas.microsoft.com/office/drawing/2014/main" id="{00000000-0008-0000-0F00-0000A7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4" name="正方形/長方形 423">
          <a:extLst>
            <a:ext uri="{FF2B5EF4-FFF2-40B4-BE49-F238E27FC236}">
              <a16:creationId xmlns:a16="http://schemas.microsoft.com/office/drawing/2014/main" id="{00000000-0008-0000-0F00-0000A8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5" name="正方形/長方形 424">
          <a:extLst>
            <a:ext uri="{FF2B5EF4-FFF2-40B4-BE49-F238E27FC236}">
              <a16:creationId xmlns:a16="http://schemas.microsoft.com/office/drawing/2014/main" id="{00000000-0008-0000-0F00-0000A9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6" name="正方形/長方形 425">
          <a:extLst>
            <a:ext uri="{FF2B5EF4-FFF2-40B4-BE49-F238E27FC236}">
              <a16:creationId xmlns:a16="http://schemas.microsoft.com/office/drawing/2014/main" id="{00000000-0008-0000-0F00-0000AA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7" name="正方形/長方形 426">
          <a:extLst>
            <a:ext uri="{FF2B5EF4-FFF2-40B4-BE49-F238E27FC236}">
              <a16:creationId xmlns:a16="http://schemas.microsoft.com/office/drawing/2014/main" id="{00000000-0008-0000-0F00-0000AB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8" name="正方形/長方形 427">
          <a:extLst>
            <a:ext uri="{FF2B5EF4-FFF2-40B4-BE49-F238E27FC236}">
              <a16:creationId xmlns:a16="http://schemas.microsoft.com/office/drawing/2014/main" id="{00000000-0008-0000-0F00-0000AC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9" name="正方形/長方形 428">
          <a:extLst>
            <a:ext uri="{FF2B5EF4-FFF2-40B4-BE49-F238E27FC236}">
              <a16:creationId xmlns:a16="http://schemas.microsoft.com/office/drawing/2014/main" id="{00000000-0008-0000-0F00-0000AD010000}"/>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0" name="テキスト ボックス 429">
          <a:extLst>
            <a:ext uri="{FF2B5EF4-FFF2-40B4-BE49-F238E27FC236}">
              <a16:creationId xmlns:a16="http://schemas.microsoft.com/office/drawing/2014/main" id="{00000000-0008-0000-0F00-0000AE010000}"/>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1" name="直線コネクタ 430">
          <a:extLst>
            <a:ext uri="{FF2B5EF4-FFF2-40B4-BE49-F238E27FC236}">
              <a16:creationId xmlns:a16="http://schemas.microsoft.com/office/drawing/2014/main" id="{00000000-0008-0000-0F00-0000AF010000}"/>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32" name="直線コネクタ 431">
          <a:extLst>
            <a:ext uri="{FF2B5EF4-FFF2-40B4-BE49-F238E27FC236}">
              <a16:creationId xmlns:a16="http://schemas.microsoft.com/office/drawing/2014/main" id="{00000000-0008-0000-0F00-0000B0010000}"/>
            </a:ext>
          </a:extLst>
        </xdr:cNvPr>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33" name="テキスト ボックス 432">
          <a:extLst>
            <a:ext uri="{FF2B5EF4-FFF2-40B4-BE49-F238E27FC236}">
              <a16:creationId xmlns:a16="http://schemas.microsoft.com/office/drawing/2014/main" id="{00000000-0008-0000-0F00-0000B1010000}"/>
            </a:ext>
          </a:extLst>
        </xdr:cNvPr>
        <xdr:cNvSpPr txBox="1"/>
      </xdr:nvSpPr>
      <xdr:spPr>
        <a:xfrm>
          <a:off x="54053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34" name="直線コネクタ 433">
          <a:extLst>
            <a:ext uri="{FF2B5EF4-FFF2-40B4-BE49-F238E27FC236}">
              <a16:creationId xmlns:a16="http://schemas.microsoft.com/office/drawing/2014/main" id="{00000000-0008-0000-0F00-0000B2010000}"/>
            </a:ext>
          </a:extLst>
        </xdr:cNvPr>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35" name="テキスト ボックス 434">
          <a:extLst>
            <a:ext uri="{FF2B5EF4-FFF2-40B4-BE49-F238E27FC236}">
              <a16:creationId xmlns:a16="http://schemas.microsoft.com/office/drawing/2014/main" id="{00000000-0008-0000-0F00-0000B3010000}"/>
            </a:ext>
          </a:extLst>
        </xdr:cNvPr>
        <xdr:cNvSpPr txBox="1"/>
      </xdr:nvSpPr>
      <xdr:spPr>
        <a:xfrm>
          <a:off x="540530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36" name="直線コネクタ 435">
          <a:extLst>
            <a:ext uri="{FF2B5EF4-FFF2-40B4-BE49-F238E27FC236}">
              <a16:creationId xmlns:a16="http://schemas.microsoft.com/office/drawing/2014/main" id="{00000000-0008-0000-0F00-0000B4010000}"/>
            </a:ext>
          </a:extLst>
        </xdr:cNvPr>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37" name="テキスト ボックス 436">
          <a:extLst>
            <a:ext uri="{FF2B5EF4-FFF2-40B4-BE49-F238E27FC236}">
              <a16:creationId xmlns:a16="http://schemas.microsoft.com/office/drawing/2014/main" id="{00000000-0008-0000-0F00-0000B5010000}"/>
            </a:ext>
          </a:extLst>
        </xdr:cNvPr>
        <xdr:cNvSpPr txBox="1"/>
      </xdr:nvSpPr>
      <xdr:spPr>
        <a:xfrm>
          <a:off x="540530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38" name="直線コネクタ 437">
          <a:extLst>
            <a:ext uri="{FF2B5EF4-FFF2-40B4-BE49-F238E27FC236}">
              <a16:creationId xmlns:a16="http://schemas.microsoft.com/office/drawing/2014/main" id="{00000000-0008-0000-0F00-0000B6010000}"/>
            </a:ext>
          </a:extLst>
        </xdr:cNvPr>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39" name="テキスト ボックス 438">
          <a:extLst>
            <a:ext uri="{FF2B5EF4-FFF2-40B4-BE49-F238E27FC236}">
              <a16:creationId xmlns:a16="http://schemas.microsoft.com/office/drawing/2014/main" id="{00000000-0008-0000-0F00-0000B7010000}"/>
            </a:ext>
          </a:extLst>
        </xdr:cNvPr>
        <xdr:cNvSpPr txBox="1"/>
      </xdr:nvSpPr>
      <xdr:spPr>
        <a:xfrm>
          <a:off x="540530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0" name="直線コネクタ 439">
          <a:extLst>
            <a:ext uri="{FF2B5EF4-FFF2-40B4-BE49-F238E27FC236}">
              <a16:creationId xmlns:a16="http://schemas.microsoft.com/office/drawing/2014/main" id="{00000000-0008-0000-0F00-0000B8010000}"/>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1" name="テキスト ボックス 440">
          <a:extLst>
            <a:ext uri="{FF2B5EF4-FFF2-40B4-BE49-F238E27FC236}">
              <a16:creationId xmlns:a16="http://schemas.microsoft.com/office/drawing/2014/main" id="{00000000-0008-0000-0F00-0000B9010000}"/>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2" name="【市民会館】&#10;一人当たり面積グラフ枠">
          <a:extLst>
            <a:ext uri="{FF2B5EF4-FFF2-40B4-BE49-F238E27FC236}">
              <a16:creationId xmlns:a16="http://schemas.microsoft.com/office/drawing/2014/main" id="{00000000-0008-0000-0F00-0000BA010000}"/>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80772</xdr:rowOff>
    </xdr:from>
    <xdr:to>
      <xdr:col>54</xdr:col>
      <xdr:colOff>189865</xdr:colOff>
      <xdr:row>108</xdr:row>
      <xdr:rowOff>53339</xdr:rowOff>
    </xdr:to>
    <xdr:cxnSp macro="">
      <xdr:nvCxnSpPr>
        <xdr:cNvPr id="443" name="直線コネクタ 442">
          <a:extLst>
            <a:ext uri="{FF2B5EF4-FFF2-40B4-BE49-F238E27FC236}">
              <a16:creationId xmlns:a16="http://schemas.microsoft.com/office/drawing/2014/main" id="{00000000-0008-0000-0F00-0000BB010000}"/>
            </a:ext>
          </a:extLst>
        </xdr:cNvPr>
        <xdr:cNvCxnSpPr/>
      </xdr:nvCxnSpPr>
      <xdr:spPr>
        <a:xfrm flipV="1">
          <a:off x="9219565" y="17012412"/>
          <a:ext cx="0" cy="1146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44" name="【市民会館】&#10;一人当たり面積最小値テキスト">
          <a:extLst>
            <a:ext uri="{FF2B5EF4-FFF2-40B4-BE49-F238E27FC236}">
              <a16:creationId xmlns:a16="http://schemas.microsoft.com/office/drawing/2014/main" id="{00000000-0008-0000-0F00-0000BC010000}"/>
            </a:ext>
          </a:extLst>
        </xdr:cNvPr>
        <xdr:cNvSpPr txBox="1"/>
      </xdr:nvSpPr>
      <xdr:spPr>
        <a:xfrm>
          <a:off x="9258300" y="18162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45" name="直線コネクタ 444">
          <a:extLst>
            <a:ext uri="{FF2B5EF4-FFF2-40B4-BE49-F238E27FC236}">
              <a16:creationId xmlns:a16="http://schemas.microsoft.com/office/drawing/2014/main" id="{00000000-0008-0000-0F00-0000BD010000}"/>
            </a:ext>
          </a:extLst>
        </xdr:cNvPr>
        <xdr:cNvCxnSpPr/>
      </xdr:nvCxnSpPr>
      <xdr:spPr>
        <a:xfrm>
          <a:off x="9154160" y="181584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27449</xdr:rowOff>
    </xdr:from>
    <xdr:ext cx="469744" cy="259045"/>
    <xdr:sp macro="" textlink="">
      <xdr:nvSpPr>
        <xdr:cNvPr id="446" name="【市民会館】&#10;一人当たり面積最大値テキスト">
          <a:extLst>
            <a:ext uri="{FF2B5EF4-FFF2-40B4-BE49-F238E27FC236}">
              <a16:creationId xmlns:a16="http://schemas.microsoft.com/office/drawing/2014/main" id="{00000000-0008-0000-0F00-0000BE010000}"/>
            </a:ext>
          </a:extLst>
        </xdr:cNvPr>
        <xdr:cNvSpPr txBox="1"/>
      </xdr:nvSpPr>
      <xdr:spPr>
        <a:xfrm>
          <a:off x="9258300" y="16791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80772</xdr:rowOff>
    </xdr:from>
    <xdr:to>
      <xdr:col>55</xdr:col>
      <xdr:colOff>88900</xdr:colOff>
      <xdr:row>101</xdr:row>
      <xdr:rowOff>80772</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a:off x="9154160" y="170124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70121</xdr:rowOff>
    </xdr:from>
    <xdr:ext cx="469744" cy="259045"/>
    <xdr:sp macro="" textlink="">
      <xdr:nvSpPr>
        <xdr:cNvPr id="448" name="【市民会館】&#10;一人当たり面積平均値テキスト">
          <a:extLst>
            <a:ext uri="{FF2B5EF4-FFF2-40B4-BE49-F238E27FC236}">
              <a16:creationId xmlns:a16="http://schemas.microsoft.com/office/drawing/2014/main" id="{00000000-0008-0000-0F00-0000C0010000}"/>
            </a:ext>
          </a:extLst>
        </xdr:cNvPr>
        <xdr:cNvSpPr txBox="1"/>
      </xdr:nvSpPr>
      <xdr:spPr>
        <a:xfrm>
          <a:off x="9258300" y="17839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91694</xdr:rowOff>
    </xdr:from>
    <xdr:to>
      <xdr:col>55</xdr:col>
      <xdr:colOff>50800</xdr:colOff>
      <xdr:row>107</xdr:row>
      <xdr:rowOff>21844</xdr:rowOff>
    </xdr:to>
    <xdr:sp macro="" textlink="">
      <xdr:nvSpPr>
        <xdr:cNvPr id="449" name="フローチャート: 判断 448">
          <a:extLst>
            <a:ext uri="{FF2B5EF4-FFF2-40B4-BE49-F238E27FC236}">
              <a16:creationId xmlns:a16="http://schemas.microsoft.com/office/drawing/2014/main" id="{00000000-0008-0000-0F00-0000C1010000}"/>
            </a:ext>
          </a:extLst>
        </xdr:cNvPr>
        <xdr:cNvSpPr/>
      </xdr:nvSpPr>
      <xdr:spPr>
        <a:xfrm>
          <a:off x="9192260" y="178615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91694</xdr:rowOff>
    </xdr:from>
    <xdr:to>
      <xdr:col>50</xdr:col>
      <xdr:colOff>165100</xdr:colOff>
      <xdr:row>107</xdr:row>
      <xdr:rowOff>21844</xdr:rowOff>
    </xdr:to>
    <xdr:sp macro="" textlink="">
      <xdr:nvSpPr>
        <xdr:cNvPr id="450" name="フローチャート: 判断 449">
          <a:extLst>
            <a:ext uri="{FF2B5EF4-FFF2-40B4-BE49-F238E27FC236}">
              <a16:creationId xmlns:a16="http://schemas.microsoft.com/office/drawing/2014/main" id="{00000000-0008-0000-0F00-0000C2010000}"/>
            </a:ext>
          </a:extLst>
        </xdr:cNvPr>
        <xdr:cNvSpPr/>
      </xdr:nvSpPr>
      <xdr:spPr>
        <a:xfrm>
          <a:off x="8445500" y="178615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82550</xdr:rowOff>
    </xdr:from>
    <xdr:to>
      <xdr:col>46</xdr:col>
      <xdr:colOff>38100</xdr:colOff>
      <xdr:row>107</xdr:row>
      <xdr:rowOff>12700</xdr:rowOff>
    </xdr:to>
    <xdr:sp macro="" textlink="">
      <xdr:nvSpPr>
        <xdr:cNvPr id="451" name="フローチャート: 判断 450">
          <a:extLst>
            <a:ext uri="{FF2B5EF4-FFF2-40B4-BE49-F238E27FC236}">
              <a16:creationId xmlns:a16="http://schemas.microsoft.com/office/drawing/2014/main" id="{00000000-0008-0000-0F00-0000C3010000}"/>
            </a:ext>
          </a:extLst>
        </xdr:cNvPr>
        <xdr:cNvSpPr/>
      </xdr:nvSpPr>
      <xdr:spPr>
        <a:xfrm>
          <a:off x="7670800" y="178523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87122</xdr:rowOff>
    </xdr:from>
    <xdr:to>
      <xdr:col>41</xdr:col>
      <xdr:colOff>101600</xdr:colOff>
      <xdr:row>107</xdr:row>
      <xdr:rowOff>17272</xdr:rowOff>
    </xdr:to>
    <xdr:sp macro="" textlink="">
      <xdr:nvSpPr>
        <xdr:cNvPr id="452" name="フローチャート: 判断 451">
          <a:extLst>
            <a:ext uri="{FF2B5EF4-FFF2-40B4-BE49-F238E27FC236}">
              <a16:creationId xmlns:a16="http://schemas.microsoft.com/office/drawing/2014/main" id="{00000000-0008-0000-0F00-0000C4010000}"/>
            </a:ext>
          </a:extLst>
        </xdr:cNvPr>
        <xdr:cNvSpPr/>
      </xdr:nvSpPr>
      <xdr:spPr>
        <a:xfrm>
          <a:off x="6873240" y="178569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87122</xdr:rowOff>
    </xdr:from>
    <xdr:to>
      <xdr:col>36</xdr:col>
      <xdr:colOff>165100</xdr:colOff>
      <xdr:row>107</xdr:row>
      <xdr:rowOff>17272</xdr:rowOff>
    </xdr:to>
    <xdr:sp macro="" textlink="">
      <xdr:nvSpPr>
        <xdr:cNvPr id="453" name="フローチャート: 判断 452">
          <a:extLst>
            <a:ext uri="{FF2B5EF4-FFF2-40B4-BE49-F238E27FC236}">
              <a16:creationId xmlns:a16="http://schemas.microsoft.com/office/drawing/2014/main" id="{00000000-0008-0000-0F00-0000C5010000}"/>
            </a:ext>
          </a:extLst>
        </xdr:cNvPr>
        <xdr:cNvSpPr/>
      </xdr:nvSpPr>
      <xdr:spPr>
        <a:xfrm>
          <a:off x="6098540" y="178569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4" name="テキスト ボックス 453">
          <a:extLst>
            <a:ext uri="{FF2B5EF4-FFF2-40B4-BE49-F238E27FC236}">
              <a16:creationId xmlns:a16="http://schemas.microsoft.com/office/drawing/2014/main" id="{00000000-0008-0000-0F00-0000C6010000}"/>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5" name="テキスト ボックス 454">
          <a:extLst>
            <a:ext uri="{FF2B5EF4-FFF2-40B4-BE49-F238E27FC236}">
              <a16:creationId xmlns:a16="http://schemas.microsoft.com/office/drawing/2014/main" id="{00000000-0008-0000-0F00-0000C7010000}"/>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6" name="テキスト ボックス 455">
          <a:extLst>
            <a:ext uri="{FF2B5EF4-FFF2-40B4-BE49-F238E27FC236}">
              <a16:creationId xmlns:a16="http://schemas.microsoft.com/office/drawing/2014/main" id="{00000000-0008-0000-0F00-0000C8010000}"/>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7" name="テキスト ボックス 456">
          <a:extLst>
            <a:ext uri="{FF2B5EF4-FFF2-40B4-BE49-F238E27FC236}">
              <a16:creationId xmlns:a16="http://schemas.microsoft.com/office/drawing/2014/main" id="{00000000-0008-0000-0F00-0000C9010000}"/>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8" name="テキスト ボックス 457">
          <a:extLst>
            <a:ext uri="{FF2B5EF4-FFF2-40B4-BE49-F238E27FC236}">
              <a16:creationId xmlns:a16="http://schemas.microsoft.com/office/drawing/2014/main" id="{00000000-0008-0000-0F00-0000CA010000}"/>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114554</xdr:rowOff>
    </xdr:from>
    <xdr:to>
      <xdr:col>55</xdr:col>
      <xdr:colOff>50800</xdr:colOff>
      <xdr:row>106</xdr:row>
      <xdr:rowOff>44704</xdr:rowOff>
    </xdr:to>
    <xdr:sp macro="" textlink="">
      <xdr:nvSpPr>
        <xdr:cNvPr id="459" name="楕円 458">
          <a:extLst>
            <a:ext uri="{FF2B5EF4-FFF2-40B4-BE49-F238E27FC236}">
              <a16:creationId xmlns:a16="http://schemas.microsoft.com/office/drawing/2014/main" id="{00000000-0008-0000-0F00-0000CB010000}"/>
            </a:ext>
          </a:extLst>
        </xdr:cNvPr>
        <xdr:cNvSpPr/>
      </xdr:nvSpPr>
      <xdr:spPr>
        <a:xfrm>
          <a:off x="9192260" y="1771675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137431</xdr:rowOff>
    </xdr:from>
    <xdr:ext cx="469744" cy="259045"/>
    <xdr:sp macro="" textlink="">
      <xdr:nvSpPr>
        <xdr:cNvPr id="460" name="【市民会館】&#10;一人当たり面積該当値テキスト">
          <a:extLst>
            <a:ext uri="{FF2B5EF4-FFF2-40B4-BE49-F238E27FC236}">
              <a16:creationId xmlns:a16="http://schemas.microsoft.com/office/drawing/2014/main" id="{00000000-0008-0000-0F00-0000CC010000}"/>
            </a:ext>
          </a:extLst>
        </xdr:cNvPr>
        <xdr:cNvSpPr txBox="1"/>
      </xdr:nvSpPr>
      <xdr:spPr>
        <a:xfrm>
          <a:off x="9258300" y="17571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123698</xdr:rowOff>
    </xdr:from>
    <xdr:to>
      <xdr:col>50</xdr:col>
      <xdr:colOff>165100</xdr:colOff>
      <xdr:row>106</xdr:row>
      <xdr:rowOff>53848</xdr:rowOff>
    </xdr:to>
    <xdr:sp macro="" textlink="">
      <xdr:nvSpPr>
        <xdr:cNvPr id="461" name="楕円 460">
          <a:extLst>
            <a:ext uri="{FF2B5EF4-FFF2-40B4-BE49-F238E27FC236}">
              <a16:creationId xmlns:a16="http://schemas.microsoft.com/office/drawing/2014/main" id="{00000000-0008-0000-0F00-0000CD010000}"/>
            </a:ext>
          </a:extLst>
        </xdr:cNvPr>
        <xdr:cNvSpPr/>
      </xdr:nvSpPr>
      <xdr:spPr>
        <a:xfrm>
          <a:off x="8445500" y="177258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165354</xdr:rowOff>
    </xdr:from>
    <xdr:to>
      <xdr:col>55</xdr:col>
      <xdr:colOff>0</xdr:colOff>
      <xdr:row>106</xdr:row>
      <xdr:rowOff>3048</xdr:rowOff>
    </xdr:to>
    <xdr:cxnSp macro="">
      <xdr:nvCxnSpPr>
        <xdr:cNvPr id="462" name="直線コネクタ 461">
          <a:extLst>
            <a:ext uri="{FF2B5EF4-FFF2-40B4-BE49-F238E27FC236}">
              <a16:creationId xmlns:a16="http://schemas.microsoft.com/office/drawing/2014/main" id="{00000000-0008-0000-0F00-0000CE010000}"/>
            </a:ext>
          </a:extLst>
        </xdr:cNvPr>
        <xdr:cNvCxnSpPr/>
      </xdr:nvCxnSpPr>
      <xdr:spPr>
        <a:xfrm flipV="1">
          <a:off x="8496300" y="17767554"/>
          <a:ext cx="7239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12971</xdr:rowOff>
    </xdr:from>
    <xdr:ext cx="469744" cy="259045"/>
    <xdr:sp macro="" textlink="">
      <xdr:nvSpPr>
        <xdr:cNvPr id="463" name="n_1aveValue【市民会館】&#10;一人当たり面積">
          <a:extLst>
            <a:ext uri="{FF2B5EF4-FFF2-40B4-BE49-F238E27FC236}">
              <a16:creationId xmlns:a16="http://schemas.microsoft.com/office/drawing/2014/main" id="{00000000-0008-0000-0F00-0000CF010000}"/>
            </a:ext>
          </a:extLst>
        </xdr:cNvPr>
        <xdr:cNvSpPr txBox="1"/>
      </xdr:nvSpPr>
      <xdr:spPr>
        <a:xfrm>
          <a:off x="8271587" y="1795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29227</xdr:rowOff>
    </xdr:from>
    <xdr:ext cx="469744" cy="259045"/>
    <xdr:sp macro="" textlink="">
      <xdr:nvSpPr>
        <xdr:cNvPr id="464" name="n_2aveValue【市民会館】&#10;一人当たり面積">
          <a:extLst>
            <a:ext uri="{FF2B5EF4-FFF2-40B4-BE49-F238E27FC236}">
              <a16:creationId xmlns:a16="http://schemas.microsoft.com/office/drawing/2014/main" id="{00000000-0008-0000-0F00-0000D0010000}"/>
            </a:ext>
          </a:extLst>
        </xdr:cNvPr>
        <xdr:cNvSpPr txBox="1"/>
      </xdr:nvSpPr>
      <xdr:spPr>
        <a:xfrm>
          <a:off x="7509587" y="1763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33799</xdr:rowOff>
    </xdr:from>
    <xdr:ext cx="469744" cy="259045"/>
    <xdr:sp macro="" textlink="">
      <xdr:nvSpPr>
        <xdr:cNvPr id="465" name="n_3aveValue【市民会館】&#10;一人当たり面積">
          <a:extLst>
            <a:ext uri="{FF2B5EF4-FFF2-40B4-BE49-F238E27FC236}">
              <a16:creationId xmlns:a16="http://schemas.microsoft.com/office/drawing/2014/main" id="{00000000-0008-0000-0F00-0000D1010000}"/>
            </a:ext>
          </a:extLst>
        </xdr:cNvPr>
        <xdr:cNvSpPr txBox="1"/>
      </xdr:nvSpPr>
      <xdr:spPr>
        <a:xfrm>
          <a:off x="6712027" y="1763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33799</xdr:rowOff>
    </xdr:from>
    <xdr:ext cx="469744" cy="259045"/>
    <xdr:sp macro="" textlink="">
      <xdr:nvSpPr>
        <xdr:cNvPr id="466" name="n_4aveValue【市民会館】&#10;一人当たり面積">
          <a:extLst>
            <a:ext uri="{FF2B5EF4-FFF2-40B4-BE49-F238E27FC236}">
              <a16:creationId xmlns:a16="http://schemas.microsoft.com/office/drawing/2014/main" id="{00000000-0008-0000-0F00-0000D2010000}"/>
            </a:ext>
          </a:extLst>
        </xdr:cNvPr>
        <xdr:cNvSpPr txBox="1"/>
      </xdr:nvSpPr>
      <xdr:spPr>
        <a:xfrm>
          <a:off x="5937327" y="1763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70375</xdr:rowOff>
    </xdr:from>
    <xdr:ext cx="469744" cy="259045"/>
    <xdr:sp macro="" textlink="">
      <xdr:nvSpPr>
        <xdr:cNvPr id="467" name="n_1mainValue【市民会館】&#10;一人当たり面積">
          <a:extLst>
            <a:ext uri="{FF2B5EF4-FFF2-40B4-BE49-F238E27FC236}">
              <a16:creationId xmlns:a16="http://schemas.microsoft.com/office/drawing/2014/main" id="{00000000-0008-0000-0F00-0000D3010000}"/>
            </a:ext>
          </a:extLst>
        </xdr:cNvPr>
        <xdr:cNvSpPr txBox="1"/>
      </xdr:nvSpPr>
      <xdr:spPr>
        <a:xfrm>
          <a:off x="8271587" y="1750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8" name="正方形/長方形 467">
          <a:extLst>
            <a:ext uri="{FF2B5EF4-FFF2-40B4-BE49-F238E27FC236}">
              <a16:creationId xmlns:a16="http://schemas.microsoft.com/office/drawing/2014/main" id="{00000000-0008-0000-0F00-0000D4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9" name="正方形/長方形 468">
          <a:extLst>
            <a:ext uri="{FF2B5EF4-FFF2-40B4-BE49-F238E27FC236}">
              <a16:creationId xmlns:a16="http://schemas.microsoft.com/office/drawing/2014/main" id="{00000000-0008-0000-0F00-0000D5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0" name="正方形/長方形 469">
          <a:extLst>
            <a:ext uri="{FF2B5EF4-FFF2-40B4-BE49-F238E27FC236}">
              <a16:creationId xmlns:a16="http://schemas.microsoft.com/office/drawing/2014/main" id="{00000000-0008-0000-0F00-0000D6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1" name="正方形/長方形 470">
          <a:extLst>
            <a:ext uri="{FF2B5EF4-FFF2-40B4-BE49-F238E27FC236}">
              <a16:creationId xmlns:a16="http://schemas.microsoft.com/office/drawing/2014/main" id="{00000000-0008-0000-0F00-0000D7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2" name="正方形/長方形 471">
          <a:extLst>
            <a:ext uri="{FF2B5EF4-FFF2-40B4-BE49-F238E27FC236}">
              <a16:creationId xmlns:a16="http://schemas.microsoft.com/office/drawing/2014/main" id="{00000000-0008-0000-0F00-0000D8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3" name="正方形/長方形 472">
          <a:extLst>
            <a:ext uri="{FF2B5EF4-FFF2-40B4-BE49-F238E27FC236}">
              <a16:creationId xmlns:a16="http://schemas.microsoft.com/office/drawing/2014/main" id="{00000000-0008-0000-0F00-0000D9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4" name="正方形/長方形 473">
          <a:extLst>
            <a:ext uri="{FF2B5EF4-FFF2-40B4-BE49-F238E27FC236}">
              <a16:creationId xmlns:a16="http://schemas.microsoft.com/office/drawing/2014/main" id="{00000000-0008-0000-0F00-0000DA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5" name="正方形/長方形 474">
          <a:extLst>
            <a:ext uri="{FF2B5EF4-FFF2-40B4-BE49-F238E27FC236}">
              <a16:creationId xmlns:a16="http://schemas.microsoft.com/office/drawing/2014/main" id="{00000000-0008-0000-0F00-0000DB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6" name="テキスト ボックス 475">
          <a:extLst>
            <a:ext uri="{FF2B5EF4-FFF2-40B4-BE49-F238E27FC236}">
              <a16:creationId xmlns:a16="http://schemas.microsoft.com/office/drawing/2014/main" id="{00000000-0008-0000-0F00-0000DC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7" name="直線コネクタ 476">
          <a:extLst>
            <a:ext uri="{FF2B5EF4-FFF2-40B4-BE49-F238E27FC236}">
              <a16:creationId xmlns:a16="http://schemas.microsoft.com/office/drawing/2014/main" id="{00000000-0008-0000-0F00-0000DD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8" name="テキスト ボックス 477">
          <a:extLst>
            <a:ext uri="{FF2B5EF4-FFF2-40B4-BE49-F238E27FC236}">
              <a16:creationId xmlns:a16="http://schemas.microsoft.com/office/drawing/2014/main" id="{00000000-0008-0000-0F00-0000DE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79" name="直線コネクタ 478">
          <a:extLst>
            <a:ext uri="{FF2B5EF4-FFF2-40B4-BE49-F238E27FC236}">
              <a16:creationId xmlns:a16="http://schemas.microsoft.com/office/drawing/2014/main" id="{00000000-0008-0000-0F00-0000DF010000}"/>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80" name="テキスト ボックス 479">
          <a:extLst>
            <a:ext uri="{FF2B5EF4-FFF2-40B4-BE49-F238E27FC236}">
              <a16:creationId xmlns:a16="http://schemas.microsoft.com/office/drawing/2014/main" id="{00000000-0008-0000-0F00-0000E0010000}"/>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81" name="直線コネクタ 480">
          <a:extLst>
            <a:ext uri="{FF2B5EF4-FFF2-40B4-BE49-F238E27FC236}">
              <a16:creationId xmlns:a16="http://schemas.microsoft.com/office/drawing/2014/main" id="{00000000-0008-0000-0F00-0000E1010000}"/>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82" name="テキスト ボックス 481">
          <a:extLst>
            <a:ext uri="{FF2B5EF4-FFF2-40B4-BE49-F238E27FC236}">
              <a16:creationId xmlns:a16="http://schemas.microsoft.com/office/drawing/2014/main" id="{00000000-0008-0000-0F00-0000E2010000}"/>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83" name="直線コネクタ 482">
          <a:extLst>
            <a:ext uri="{FF2B5EF4-FFF2-40B4-BE49-F238E27FC236}">
              <a16:creationId xmlns:a16="http://schemas.microsoft.com/office/drawing/2014/main" id="{00000000-0008-0000-0F00-0000E3010000}"/>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84" name="テキスト ボックス 483">
          <a:extLst>
            <a:ext uri="{FF2B5EF4-FFF2-40B4-BE49-F238E27FC236}">
              <a16:creationId xmlns:a16="http://schemas.microsoft.com/office/drawing/2014/main" id="{00000000-0008-0000-0F00-0000E4010000}"/>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5" name="直線コネクタ 484">
          <a:extLst>
            <a:ext uri="{FF2B5EF4-FFF2-40B4-BE49-F238E27FC236}">
              <a16:creationId xmlns:a16="http://schemas.microsoft.com/office/drawing/2014/main" id="{00000000-0008-0000-0F00-0000E5010000}"/>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86" name="テキスト ボックス 485">
          <a:extLst>
            <a:ext uri="{FF2B5EF4-FFF2-40B4-BE49-F238E27FC236}">
              <a16:creationId xmlns:a16="http://schemas.microsoft.com/office/drawing/2014/main" id="{00000000-0008-0000-0F00-0000E6010000}"/>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87" name="直線コネクタ 486">
          <a:extLst>
            <a:ext uri="{FF2B5EF4-FFF2-40B4-BE49-F238E27FC236}">
              <a16:creationId xmlns:a16="http://schemas.microsoft.com/office/drawing/2014/main" id="{00000000-0008-0000-0F00-0000E7010000}"/>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88" name="テキスト ボックス 487">
          <a:extLst>
            <a:ext uri="{FF2B5EF4-FFF2-40B4-BE49-F238E27FC236}">
              <a16:creationId xmlns:a16="http://schemas.microsoft.com/office/drawing/2014/main" id="{00000000-0008-0000-0F00-0000E8010000}"/>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89" name="直線コネクタ 488">
          <a:extLst>
            <a:ext uri="{FF2B5EF4-FFF2-40B4-BE49-F238E27FC236}">
              <a16:creationId xmlns:a16="http://schemas.microsoft.com/office/drawing/2014/main" id="{00000000-0008-0000-0F00-0000E9010000}"/>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90" name="テキスト ボックス 489">
          <a:extLst>
            <a:ext uri="{FF2B5EF4-FFF2-40B4-BE49-F238E27FC236}">
              <a16:creationId xmlns:a16="http://schemas.microsoft.com/office/drawing/2014/main" id="{00000000-0008-0000-0F00-0000EA010000}"/>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1" name="直線コネクタ 490">
          <a:extLst>
            <a:ext uri="{FF2B5EF4-FFF2-40B4-BE49-F238E27FC236}">
              <a16:creationId xmlns:a16="http://schemas.microsoft.com/office/drawing/2014/main" id="{00000000-0008-0000-0F00-0000EB01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一般廃棄物処理施設】&#10;有形固定資産減価償却率グラフ枠">
          <a:extLst>
            <a:ext uri="{FF2B5EF4-FFF2-40B4-BE49-F238E27FC236}">
              <a16:creationId xmlns:a16="http://schemas.microsoft.com/office/drawing/2014/main" id="{00000000-0008-0000-0F00-0000EC01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33746</xdr:rowOff>
    </xdr:from>
    <xdr:to>
      <xdr:col>85</xdr:col>
      <xdr:colOff>126364</xdr:colOff>
      <xdr:row>42</xdr:row>
      <xdr:rowOff>19050</xdr:rowOff>
    </xdr:to>
    <xdr:cxnSp macro="">
      <xdr:nvCxnSpPr>
        <xdr:cNvPr id="493" name="直線コネクタ 492">
          <a:extLst>
            <a:ext uri="{FF2B5EF4-FFF2-40B4-BE49-F238E27FC236}">
              <a16:creationId xmlns:a16="http://schemas.microsoft.com/office/drawing/2014/main" id="{00000000-0008-0000-0F00-0000ED010000}"/>
            </a:ext>
          </a:extLst>
        </xdr:cNvPr>
        <xdr:cNvCxnSpPr/>
      </xdr:nvCxnSpPr>
      <xdr:spPr>
        <a:xfrm flipV="1">
          <a:off x="14375764" y="5733506"/>
          <a:ext cx="0" cy="132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22877</xdr:rowOff>
    </xdr:from>
    <xdr:ext cx="405111" cy="259045"/>
    <xdr:sp macro="" textlink="">
      <xdr:nvSpPr>
        <xdr:cNvPr id="494" name="【一般廃棄物処理施設】&#10;有形固定資産減価償却率最小値テキスト">
          <a:extLst>
            <a:ext uri="{FF2B5EF4-FFF2-40B4-BE49-F238E27FC236}">
              <a16:creationId xmlns:a16="http://schemas.microsoft.com/office/drawing/2014/main" id="{00000000-0008-0000-0F00-0000EE010000}"/>
            </a:ext>
          </a:extLst>
        </xdr:cNvPr>
        <xdr:cNvSpPr txBox="1"/>
      </xdr:nvSpPr>
      <xdr:spPr>
        <a:xfrm>
          <a:off x="14414500" y="706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495" name="直線コネクタ 494">
          <a:extLst>
            <a:ext uri="{FF2B5EF4-FFF2-40B4-BE49-F238E27FC236}">
              <a16:creationId xmlns:a16="http://schemas.microsoft.com/office/drawing/2014/main" id="{00000000-0008-0000-0F00-0000EF010000}"/>
            </a:ext>
          </a:extLst>
        </xdr:cNvPr>
        <xdr:cNvCxnSpPr/>
      </xdr:nvCxnSpPr>
      <xdr:spPr>
        <a:xfrm>
          <a:off x="14287500" y="70599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151873</xdr:rowOff>
    </xdr:from>
    <xdr:ext cx="405111" cy="259045"/>
    <xdr:sp macro="" textlink="">
      <xdr:nvSpPr>
        <xdr:cNvPr id="496" name="【一般廃棄物処理施設】&#10;有形固定資産減価償却率最大値テキスト">
          <a:extLst>
            <a:ext uri="{FF2B5EF4-FFF2-40B4-BE49-F238E27FC236}">
              <a16:creationId xmlns:a16="http://schemas.microsoft.com/office/drawing/2014/main" id="{00000000-0008-0000-0F00-0000F0010000}"/>
            </a:ext>
          </a:extLst>
        </xdr:cNvPr>
        <xdr:cNvSpPr txBox="1"/>
      </xdr:nvSpPr>
      <xdr:spPr>
        <a:xfrm>
          <a:off x="14414500" y="5516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33746</xdr:rowOff>
    </xdr:from>
    <xdr:to>
      <xdr:col>86</xdr:col>
      <xdr:colOff>25400</xdr:colOff>
      <xdr:row>34</xdr:row>
      <xdr:rowOff>33746</xdr:rowOff>
    </xdr:to>
    <xdr:cxnSp macro="">
      <xdr:nvCxnSpPr>
        <xdr:cNvPr id="497" name="直線コネクタ 496">
          <a:extLst>
            <a:ext uri="{FF2B5EF4-FFF2-40B4-BE49-F238E27FC236}">
              <a16:creationId xmlns:a16="http://schemas.microsoft.com/office/drawing/2014/main" id="{00000000-0008-0000-0F00-0000F1010000}"/>
            </a:ext>
          </a:extLst>
        </xdr:cNvPr>
        <xdr:cNvCxnSpPr/>
      </xdr:nvCxnSpPr>
      <xdr:spPr>
        <a:xfrm>
          <a:off x="14287500" y="57335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105064</xdr:rowOff>
    </xdr:from>
    <xdr:ext cx="405111" cy="259045"/>
    <xdr:sp macro="" textlink="">
      <xdr:nvSpPr>
        <xdr:cNvPr id="498" name="【一般廃棄物処理施設】&#10;有形固定資産減価償却率平均値テキスト">
          <a:extLst>
            <a:ext uri="{FF2B5EF4-FFF2-40B4-BE49-F238E27FC236}">
              <a16:creationId xmlns:a16="http://schemas.microsoft.com/office/drawing/2014/main" id="{00000000-0008-0000-0F00-0000F2010000}"/>
            </a:ext>
          </a:extLst>
        </xdr:cNvPr>
        <xdr:cNvSpPr txBox="1"/>
      </xdr:nvSpPr>
      <xdr:spPr>
        <a:xfrm>
          <a:off x="14414500" y="64753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126637</xdr:rowOff>
    </xdr:from>
    <xdr:to>
      <xdr:col>85</xdr:col>
      <xdr:colOff>177800</xdr:colOff>
      <xdr:row>39</xdr:row>
      <xdr:rowOff>56787</xdr:rowOff>
    </xdr:to>
    <xdr:sp macro="" textlink="">
      <xdr:nvSpPr>
        <xdr:cNvPr id="499" name="フローチャート: 判断 498">
          <a:extLst>
            <a:ext uri="{FF2B5EF4-FFF2-40B4-BE49-F238E27FC236}">
              <a16:creationId xmlns:a16="http://schemas.microsoft.com/office/drawing/2014/main" id="{00000000-0008-0000-0F00-0000F3010000}"/>
            </a:ext>
          </a:extLst>
        </xdr:cNvPr>
        <xdr:cNvSpPr/>
      </xdr:nvSpPr>
      <xdr:spPr>
        <a:xfrm>
          <a:off x="14325600" y="649695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123372</xdr:rowOff>
    </xdr:from>
    <xdr:to>
      <xdr:col>81</xdr:col>
      <xdr:colOff>101600</xdr:colOff>
      <xdr:row>39</xdr:row>
      <xdr:rowOff>53522</xdr:rowOff>
    </xdr:to>
    <xdr:sp macro="" textlink="">
      <xdr:nvSpPr>
        <xdr:cNvPr id="500" name="フローチャート: 判断 499">
          <a:extLst>
            <a:ext uri="{FF2B5EF4-FFF2-40B4-BE49-F238E27FC236}">
              <a16:creationId xmlns:a16="http://schemas.microsoft.com/office/drawing/2014/main" id="{00000000-0008-0000-0F00-0000F4010000}"/>
            </a:ext>
          </a:extLst>
        </xdr:cNvPr>
        <xdr:cNvSpPr/>
      </xdr:nvSpPr>
      <xdr:spPr>
        <a:xfrm>
          <a:off x="13578840" y="64936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97246</xdr:rowOff>
    </xdr:from>
    <xdr:to>
      <xdr:col>76</xdr:col>
      <xdr:colOff>165100</xdr:colOff>
      <xdr:row>39</xdr:row>
      <xdr:rowOff>27396</xdr:rowOff>
    </xdr:to>
    <xdr:sp macro="" textlink="">
      <xdr:nvSpPr>
        <xdr:cNvPr id="501" name="フローチャート: 判断 500">
          <a:extLst>
            <a:ext uri="{FF2B5EF4-FFF2-40B4-BE49-F238E27FC236}">
              <a16:creationId xmlns:a16="http://schemas.microsoft.com/office/drawing/2014/main" id="{00000000-0008-0000-0F00-0000F5010000}"/>
            </a:ext>
          </a:extLst>
        </xdr:cNvPr>
        <xdr:cNvSpPr/>
      </xdr:nvSpPr>
      <xdr:spPr>
        <a:xfrm>
          <a:off x="12804140" y="64675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58057</xdr:rowOff>
    </xdr:from>
    <xdr:to>
      <xdr:col>72</xdr:col>
      <xdr:colOff>38100</xdr:colOff>
      <xdr:row>38</xdr:row>
      <xdr:rowOff>159657</xdr:rowOff>
    </xdr:to>
    <xdr:sp macro="" textlink="">
      <xdr:nvSpPr>
        <xdr:cNvPr id="502" name="フローチャート: 判断 501">
          <a:extLst>
            <a:ext uri="{FF2B5EF4-FFF2-40B4-BE49-F238E27FC236}">
              <a16:creationId xmlns:a16="http://schemas.microsoft.com/office/drawing/2014/main" id="{00000000-0008-0000-0F00-0000F6010000}"/>
            </a:ext>
          </a:extLst>
        </xdr:cNvPr>
        <xdr:cNvSpPr/>
      </xdr:nvSpPr>
      <xdr:spPr>
        <a:xfrm>
          <a:off x="12029440" y="642837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38463</xdr:rowOff>
    </xdr:from>
    <xdr:to>
      <xdr:col>67</xdr:col>
      <xdr:colOff>101600</xdr:colOff>
      <xdr:row>38</xdr:row>
      <xdr:rowOff>140063</xdr:rowOff>
    </xdr:to>
    <xdr:sp macro="" textlink="">
      <xdr:nvSpPr>
        <xdr:cNvPr id="503" name="フローチャート: 判断 502">
          <a:extLst>
            <a:ext uri="{FF2B5EF4-FFF2-40B4-BE49-F238E27FC236}">
              <a16:creationId xmlns:a16="http://schemas.microsoft.com/office/drawing/2014/main" id="{00000000-0008-0000-0F00-0000F7010000}"/>
            </a:ext>
          </a:extLst>
        </xdr:cNvPr>
        <xdr:cNvSpPr/>
      </xdr:nvSpPr>
      <xdr:spPr>
        <a:xfrm>
          <a:off x="11231880" y="640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6" name="テキスト ボックス 505">
          <a:extLst>
            <a:ext uri="{FF2B5EF4-FFF2-40B4-BE49-F238E27FC236}">
              <a16:creationId xmlns:a16="http://schemas.microsoft.com/office/drawing/2014/main" id="{00000000-0008-0000-0F00-0000FA01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8" name="テキスト ボックス 507">
          <a:extLst>
            <a:ext uri="{FF2B5EF4-FFF2-40B4-BE49-F238E27FC236}">
              <a16:creationId xmlns:a16="http://schemas.microsoft.com/office/drawing/2014/main" id="{00000000-0008-0000-0F00-0000FC01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169091</xdr:rowOff>
    </xdr:from>
    <xdr:to>
      <xdr:col>85</xdr:col>
      <xdr:colOff>177800</xdr:colOff>
      <xdr:row>38</xdr:row>
      <xdr:rowOff>99241</xdr:rowOff>
    </xdr:to>
    <xdr:sp macro="" textlink="">
      <xdr:nvSpPr>
        <xdr:cNvPr id="509" name="楕円 508">
          <a:extLst>
            <a:ext uri="{FF2B5EF4-FFF2-40B4-BE49-F238E27FC236}">
              <a16:creationId xmlns:a16="http://schemas.microsoft.com/office/drawing/2014/main" id="{00000000-0008-0000-0F00-0000FD010000}"/>
            </a:ext>
          </a:extLst>
        </xdr:cNvPr>
        <xdr:cNvSpPr/>
      </xdr:nvSpPr>
      <xdr:spPr>
        <a:xfrm>
          <a:off x="14325600" y="637177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20519</xdr:rowOff>
    </xdr:from>
    <xdr:ext cx="405111" cy="259045"/>
    <xdr:sp macro="" textlink="">
      <xdr:nvSpPr>
        <xdr:cNvPr id="510" name="【一般廃棄物処理施設】&#10;有形固定資産減価償却率該当値テキスト">
          <a:extLst>
            <a:ext uri="{FF2B5EF4-FFF2-40B4-BE49-F238E27FC236}">
              <a16:creationId xmlns:a16="http://schemas.microsoft.com/office/drawing/2014/main" id="{00000000-0008-0000-0F00-0000FE010000}"/>
            </a:ext>
          </a:extLst>
        </xdr:cNvPr>
        <xdr:cNvSpPr txBox="1"/>
      </xdr:nvSpPr>
      <xdr:spPr>
        <a:xfrm>
          <a:off x="14414500" y="6223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82550</xdr:rowOff>
    </xdr:from>
    <xdr:to>
      <xdr:col>81</xdr:col>
      <xdr:colOff>101600</xdr:colOff>
      <xdr:row>38</xdr:row>
      <xdr:rowOff>12700</xdr:rowOff>
    </xdr:to>
    <xdr:sp macro="" textlink="">
      <xdr:nvSpPr>
        <xdr:cNvPr id="511" name="楕円 510">
          <a:extLst>
            <a:ext uri="{FF2B5EF4-FFF2-40B4-BE49-F238E27FC236}">
              <a16:creationId xmlns:a16="http://schemas.microsoft.com/office/drawing/2014/main" id="{00000000-0008-0000-0F00-0000FF010000}"/>
            </a:ext>
          </a:extLst>
        </xdr:cNvPr>
        <xdr:cNvSpPr/>
      </xdr:nvSpPr>
      <xdr:spPr>
        <a:xfrm>
          <a:off x="13578840" y="6285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133350</xdr:rowOff>
    </xdr:from>
    <xdr:to>
      <xdr:col>85</xdr:col>
      <xdr:colOff>127000</xdr:colOff>
      <xdr:row>38</xdr:row>
      <xdr:rowOff>48441</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13629640" y="6336030"/>
          <a:ext cx="746760" cy="8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38463</xdr:rowOff>
    </xdr:from>
    <xdr:to>
      <xdr:col>76</xdr:col>
      <xdr:colOff>165100</xdr:colOff>
      <xdr:row>37</xdr:row>
      <xdr:rowOff>140063</xdr:rowOff>
    </xdr:to>
    <xdr:sp macro="" textlink="">
      <xdr:nvSpPr>
        <xdr:cNvPr id="513" name="楕円 512">
          <a:extLst>
            <a:ext uri="{FF2B5EF4-FFF2-40B4-BE49-F238E27FC236}">
              <a16:creationId xmlns:a16="http://schemas.microsoft.com/office/drawing/2014/main" id="{00000000-0008-0000-0F00-000001020000}"/>
            </a:ext>
          </a:extLst>
        </xdr:cNvPr>
        <xdr:cNvSpPr/>
      </xdr:nvSpPr>
      <xdr:spPr>
        <a:xfrm>
          <a:off x="12804140" y="624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89263</xdr:rowOff>
    </xdr:from>
    <xdr:to>
      <xdr:col>81</xdr:col>
      <xdr:colOff>50800</xdr:colOff>
      <xdr:row>37</xdr:row>
      <xdr:rowOff>133350</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a:off x="12854940" y="6291943"/>
          <a:ext cx="7747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165826</xdr:rowOff>
    </xdr:from>
    <xdr:to>
      <xdr:col>72</xdr:col>
      <xdr:colOff>38100</xdr:colOff>
      <xdr:row>37</xdr:row>
      <xdr:rowOff>95976</xdr:rowOff>
    </xdr:to>
    <xdr:sp macro="" textlink="">
      <xdr:nvSpPr>
        <xdr:cNvPr id="515" name="楕円 514">
          <a:extLst>
            <a:ext uri="{FF2B5EF4-FFF2-40B4-BE49-F238E27FC236}">
              <a16:creationId xmlns:a16="http://schemas.microsoft.com/office/drawing/2014/main" id="{00000000-0008-0000-0F00-000003020000}"/>
            </a:ext>
          </a:extLst>
        </xdr:cNvPr>
        <xdr:cNvSpPr/>
      </xdr:nvSpPr>
      <xdr:spPr>
        <a:xfrm>
          <a:off x="12029440" y="62008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45176</xdr:rowOff>
    </xdr:from>
    <xdr:to>
      <xdr:col>76</xdr:col>
      <xdr:colOff>114300</xdr:colOff>
      <xdr:row>37</xdr:row>
      <xdr:rowOff>89263</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12072620" y="6247856"/>
          <a:ext cx="78232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121739</xdr:rowOff>
    </xdr:from>
    <xdr:to>
      <xdr:col>67</xdr:col>
      <xdr:colOff>101600</xdr:colOff>
      <xdr:row>37</xdr:row>
      <xdr:rowOff>51889</xdr:rowOff>
    </xdr:to>
    <xdr:sp macro="" textlink="">
      <xdr:nvSpPr>
        <xdr:cNvPr id="517" name="楕円 516">
          <a:extLst>
            <a:ext uri="{FF2B5EF4-FFF2-40B4-BE49-F238E27FC236}">
              <a16:creationId xmlns:a16="http://schemas.microsoft.com/office/drawing/2014/main" id="{00000000-0008-0000-0F00-000005020000}"/>
            </a:ext>
          </a:extLst>
        </xdr:cNvPr>
        <xdr:cNvSpPr/>
      </xdr:nvSpPr>
      <xdr:spPr>
        <a:xfrm>
          <a:off x="11231880" y="61567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1089</xdr:rowOff>
    </xdr:from>
    <xdr:to>
      <xdr:col>71</xdr:col>
      <xdr:colOff>177800</xdr:colOff>
      <xdr:row>37</xdr:row>
      <xdr:rowOff>45176</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a:off x="11282680" y="6203769"/>
          <a:ext cx="78994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44649</xdr:rowOff>
    </xdr:from>
    <xdr:ext cx="405111" cy="259045"/>
    <xdr:sp macro="" textlink="">
      <xdr:nvSpPr>
        <xdr:cNvPr id="519" name="n_1aveValue【一般廃棄物処理施設】&#10;有形固定資産減価償却率">
          <a:extLst>
            <a:ext uri="{FF2B5EF4-FFF2-40B4-BE49-F238E27FC236}">
              <a16:creationId xmlns:a16="http://schemas.microsoft.com/office/drawing/2014/main" id="{00000000-0008-0000-0F00-000007020000}"/>
            </a:ext>
          </a:extLst>
        </xdr:cNvPr>
        <xdr:cNvSpPr txBox="1"/>
      </xdr:nvSpPr>
      <xdr:spPr>
        <a:xfrm>
          <a:off x="13437244" y="6582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18523</xdr:rowOff>
    </xdr:from>
    <xdr:ext cx="405111" cy="259045"/>
    <xdr:sp macro="" textlink="">
      <xdr:nvSpPr>
        <xdr:cNvPr id="520" name="n_2aveValue【一般廃棄物処理施設】&#10;有形固定資産減価償却率">
          <a:extLst>
            <a:ext uri="{FF2B5EF4-FFF2-40B4-BE49-F238E27FC236}">
              <a16:creationId xmlns:a16="http://schemas.microsoft.com/office/drawing/2014/main" id="{00000000-0008-0000-0F00-000008020000}"/>
            </a:ext>
          </a:extLst>
        </xdr:cNvPr>
        <xdr:cNvSpPr txBox="1"/>
      </xdr:nvSpPr>
      <xdr:spPr>
        <a:xfrm>
          <a:off x="12675244" y="655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150784</xdr:rowOff>
    </xdr:from>
    <xdr:ext cx="405111" cy="259045"/>
    <xdr:sp macro="" textlink="">
      <xdr:nvSpPr>
        <xdr:cNvPr id="521" name="n_3aveValue【一般廃棄物処理施設】&#10;有形固定資産減価償却率">
          <a:extLst>
            <a:ext uri="{FF2B5EF4-FFF2-40B4-BE49-F238E27FC236}">
              <a16:creationId xmlns:a16="http://schemas.microsoft.com/office/drawing/2014/main" id="{00000000-0008-0000-0F00-000009020000}"/>
            </a:ext>
          </a:extLst>
        </xdr:cNvPr>
        <xdr:cNvSpPr txBox="1"/>
      </xdr:nvSpPr>
      <xdr:spPr>
        <a:xfrm>
          <a:off x="11900544" y="6521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131190</xdr:rowOff>
    </xdr:from>
    <xdr:ext cx="405111" cy="259045"/>
    <xdr:sp macro="" textlink="">
      <xdr:nvSpPr>
        <xdr:cNvPr id="522" name="n_4aveValue【一般廃棄物処理施設】&#10;有形固定資産減価償却率">
          <a:extLst>
            <a:ext uri="{FF2B5EF4-FFF2-40B4-BE49-F238E27FC236}">
              <a16:creationId xmlns:a16="http://schemas.microsoft.com/office/drawing/2014/main" id="{00000000-0008-0000-0F00-00000A020000}"/>
            </a:ext>
          </a:extLst>
        </xdr:cNvPr>
        <xdr:cNvSpPr txBox="1"/>
      </xdr:nvSpPr>
      <xdr:spPr>
        <a:xfrm>
          <a:off x="11102984" y="6501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29227</xdr:rowOff>
    </xdr:from>
    <xdr:ext cx="405111" cy="259045"/>
    <xdr:sp macro="" textlink="">
      <xdr:nvSpPr>
        <xdr:cNvPr id="523" name="n_1mainValue【一般廃棄物処理施設】&#10;有形固定資産減価償却率">
          <a:extLst>
            <a:ext uri="{FF2B5EF4-FFF2-40B4-BE49-F238E27FC236}">
              <a16:creationId xmlns:a16="http://schemas.microsoft.com/office/drawing/2014/main" id="{00000000-0008-0000-0F00-00000B020000}"/>
            </a:ext>
          </a:extLst>
        </xdr:cNvPr>
        <xdr:cNvSpPr txBox="1"/>
      </xdr:nvSpPr>
      <xdr:spPr>
        <a:xfrm>
          <a:off x="134372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156590</xdr:rowOff>
    </xdr:from>
    <xdr:ext cx="405111" cy="259045"/>
    <xdr:sp macro="" textlink="">
      <xdr:nvSpPr>
        <xdr:cNvPr id="524" name="n_2mainValue【一般廃棄物処理施設】&#10;有形固定資産減価償却率">
          <a:extLst>
            <a:ext uri="{FF2B5EF4-FFF2-40B4-BE49-F238E27FC236}">
              <a16:creationId xmlns:a16="http://schemas.microsoft.com/office/drawing/2014/main" id="{00000000-0008-0000-0F00-00000C020000}"/>
            </a:ext>
          </a:extLst>
        </xdr:cNvPr>
        <xdr:cNvSpPr txBox="1"/>
      </xdr:nvSpPr>
      <xdr:spPr>
        <a:xfrm>
          <a:off x="12675244" y="602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112503</xdr:rowOff>
    </xdr:from>
    <xdr:ext cx="405111" cy="259045"/>
    <xdr:sp macro="" textlink="">
      <xdr:nvSpPr>
        <xdr:cNvPr id="525" name="n_3mainValue【一般廃棄物処理施設】&#10;有形固定資産減価償却率">
          <a:extLst>
            <a:ext uri="{FF2B5EF4-FFF2-40B4-BE49-F238E27FC236}">
              <a16:creationId xmlns:a16="http://schemas.microsoft.com/office/drawing/2014/main" id="{00000000-0008-0000-0F00-00000D020000}"/>
            </a:ext>
          </a:extLst>
        </xdr:cNvPr>
        <xdr:cNvSpPr txBox="1"/>
      </xdr:nvSpPr>
      <xdr:spPr>
        <a:xfrm>
          <a:off x="11900544" y="597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68416</xdr:rowOff>
    </xdr:from>
    <xdr:ext cx="405111" cy="259045"/>
    <xdr:sp macro="" textlink="">
      <xdr:nvSpPr>
        <xdr:cNvPr id="526" name="n_4mainValue【一般廃棄物処理施設】&#10;有形固定資産減価償却率">
          <a:extLst>
            <a:ext uri="{FF2B5EF4-FFF2-40B4-BE49-F238E27FC236}">
              <a16:creationId xmlns:a16="http://schemas.microsoft.com/office/drawing/2014/main" id="{00000000-0008-0000-0F00-00000E020000}"/>
            </a:ext>
          </a:extLst>
        </xdr:cNvPr>
        <xdr:cNvSpPr txBox="1"/>
      </xdr:nvSpPr>
      <xdr:spPr>
        <a:xfrm>
          <a:off x="11102984" y="5935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7" name="正方形/長方形 526">
          <a:extLst>
            <a:ext uri="{FF2B5EF4-FFF2-40B4-BE49-F238E27FC236}">
              <a16:creationId xmlns:a16="http://schemas.microsoft.com/office/drawing/2014/main" id="{00000000-0008-0000-0F00-00000F02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8" name="正方形/長方形 527">
          <a:extLst>
            <a:ext uri="{FF2B5EF4-FFF2-40B4-BE49-F238E27FC236}">
              <a16:creationId xmlns:a16="http://schemas.microsoft.com/office/drawing/2014/main" id="{00000000-0008-0000-0F00-00001002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9" name="正方形/長方形 528">
          <a:extLst>
            <a:ext uri="{FF2B5EF4-FFF2-40B4-BE49-F238E27FC236}">
              <a16:creationId xmlns:a16="http://schemas.microsoft.com/office/drawing/2014/main" id="{00000000-0008-0000-0F00-00001102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0" name="正方形/長方形 529">
          <a:extLst>
            <a:ext uri="{FF2B5EF4-FFF2-40B4-BE49-F238E27FC236}">
              <a16:creationId xmlns:a16="http://schemas.microsoft.com/office/drawing/2014/main" id="{00000000-0008-0000-0F00-00001202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1" name="正方形/長方形 530">
          <a:extLst>
            <a:ext uri="{FF2B5EF4-FFF2-40B4-BE49-F238E27FC236}">
              <a16:creationId xmlns:a16="http://schemas.microsoft.com/office/drawing/2014/main" id="{00000000-0008-0000-0F00-00001302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2" name="正方形/長方形 531">
          <a:extLst>
            <a:ext uri="{FF2B5EF4-FFF2-40B4-BE49-F238E27FC236}">
              <a16:creationId xmlns:a16="http://schemas.microsoft.com/office/drawing/2014/main" id="{00000000-0008-0000-0F00-00001402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3" name="正方形/長方形 532">
          <a:extLst>
            <a:ext uri="{FF2B5EF4-FFF2-40B4-BE49-F238E27FC236}">
              <a16:creationId xmlns:a16="http://schemas.microsoft.com/office/drawing/2014/main" id="{00000000-0008-0000-0F00-00001502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4" name="正方形/長方形 533">
          <a:extLst>
            <a:ext uri="{FF2B5EF4-FFF2-40B4-BE49-F238E27FC236}">
              <a16:creationId xmlns:a16="http://schemas.microsoft.com/office/drawing/2014/main" id="{00000000-0008-0000-0F00-00001602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5" name="テキスト ボックス 534">
          <a:extLst>
            <a:ext uri="{FF2B5EF4-FFF2-40B4-BE49-F238E27FC236}">
              <a16:creationId xmlns:a16="http://schemas.microsoft.com/office/drawing/2014/main" id="{00000000-0008-0000-0F00-00001702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6" name="直線コネクタ 535">
          <a:extLst>
            <a:ext uri="{FF2B5EF4-FFF2-40B4-BE49-F238E27FC236}">
              <a16:creationId xmlns:a16="http://schemas.microsoft.com/office/drawing/2014/main" id="{00000000-0008-0000-0F00-00001802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38" name="テキスト ボックス 537">
          <a:extLst>
            <a:ext uri="{FF2B5EF4-FFF2-40B4-BE49-F238E27FC236}">
              <a16:creationId xmlns:a16="http://schemas.microsoft.com/office/drawing/2014/main" id="{00000000-0008-0000-0F00-00001A020000}"/>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40" name="テキスト ボックス 539">
          <a:extLst>
            <a:ext uri="{FF2B5EF4-FFF2-40B4-BE49-F238E27FC236}">
              <a16:creationId xmlns:a16="http://schemas.microsoft.com/office/drawing/2014/main" id="{00000000-0008-0000-0F00-00001C020000}"/>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41" name="直線コネクタ 540">
          <a:extLst>
            <a:ext uri="{FF2B5EF4-FFF2-40B4-BE49-F238E27FC236}">
              <a16:creationId xmlns:a16="http://schemas.microsoft.com/office/drawing/2014/main" id="{00000000-0008-0000-0F00-00001D020000}"/>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42" name="テキスト ボックス 541">
          <a:extLst>
            <a:ext uri="{FF2B5EF4-FFF2-40B4-BE49-F238E27FC236}">
              <a16:creationId xmlns:a16="http://schemas.microsoft.com/office/drawing/2014/main" id="{00000000-0008-0000-0F00-00001E020000}"/>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43" name="直線コネクタ 542">
          <a:extLst>
            <a:ext uri="{FF2B5EF4-FFF2-40B4-BE49-F238E27FC236}">
              <a16:creationId xmlns:a16="http://schemas.microsoft.com/office/drawing/2014/main" id="{00000000-0008-0000-0F00-00001F020000}"/>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44" name="テキスト ボックス 543">
          <a:extLst>
            <a:ext uri="{FF2B5EF4-FFF2-40B4-BE49-F238E27FC236}">
              <a16:creationId xmlns:a16="http://schemas.microsoft.com/office/drawing/2014/main" id="{00000000-0008-0000-0F00-000020020000}"/>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45" name="直線コネクタ 544">
          <a:extLst>
            <a:ext uri="{FF2B5EF4-FFF2-40B4-BE49-F238E27FC236}">
              <a16:creationId xmlns:a16="http://schemas.microsoft.com/office/drawing/2014/main" id="{00000000-0008-0000-0F00-000021020000}"/>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46" name="テキスト ボックス 545">
          <a:extLst>
            <a:ext uri="{FF2B5EF4-FFF2-40B4-BE49-F238E27FC236}">
              <a16:creationId xmlns:a16="http://schemas.microsoft.com/office/drawing/2014/main" id="{00000000-0008-0000-0F00-000022020000}"/>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7" name="直線コネクタ 546">
          <a:extLst>
            <a:ext uri="{FF2B5EF4-FFF2-40B4-BE49-F238E27FC236}">
              <a16:creationId xmlns:a16="http://schemas.microsoft.com/office/drawing/2014/main" id="{00000000-0008-0000-0F00-00002302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48" name="テキスト ボックス 547">
          <a:extLst>
            <a:ext uri="{FF2B5EF4-FFF2-40B4-BE49-F238E27FC236}">
              <a16:creationId xmlns:a16="http://schemas.microsoft.com/office/drawing/2014/main" id="{00000000-0008-0000-0F00-000024020000}"/>
            </a:ext>
          </a:extLst>
        </xdr:cNvPr>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9" name="【一般廃棄物処理施設】&#10;一人当たり有形固定資産（償却資産）額グラフ枠">
          <a:extLst>
            <a:ext uri="{FF2B5EF4-FFF2-40B4-BE49-F238E27FC236}">
              <a16:creationId xmlns:a16="http://schemas.microsoft.com/office/drawing/2014/main" id="{00000000-0008-0000-0F00-00002502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151867</xdr:rowOff>
    </xdr:from>
    <xdr:to>
      <xdr:col>116</xdr:col>
      <xdr:colOff>62864</xdr:colOff>
      <xdr:row>42</xdr:row>
      <xdr:rowOff>37950</xdr:rowOff>
    </xdr:to>
    <xdr:cxnSp macro="">
      <xdr:nvCxnSpPr>
        <xdr:cNvPr id="550" name="直線コネクタ 549">
          <a:extLst>
            <a:ext uri="{FF2B5EF4-FFF2-40B4-BE49-F238E27FC236}">
              <a16:creationId xmlns:a16="http://schemas.microsoft.com/office/drawing/2014/main" id="{00000000-0008-0000-0F00-000026020000}"/>
            </a:ext>
          </a:extLst>
        </xdr:cNvPr>
        <xdr:cNvCxnSpPr/>
      </xdr:nvCxnSpPr>
      <xdr:spPr>
        <a:xfrm flipV="1">
          <a:off x="19509104" y="5851627"/>
          <a:ext cx="0" cy="1227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41777</xdr:rowOff>
    </xdr:from>
    <xdr:ext cx="313932" cy="259045"/>
    <xdr:sp macro="" textlink="">
      <xdr:nvSpPr>
        <xdr:cNvPr id="551" name="【一般廃棄物処理施設】&#10;一人当たり有形固定資産（償却資産）額最小値テキスト">
          <a:extLst>
            <a:ext uri="{FF2B5EF4-FFF2-40B4-BE49-F238E27FC236}">
              <a16:creationId xmlns:a16="http://schemas.microsoft.com/office/drawing/2014/main" id="{00000000-0008-0000-0F00-000027020000}"/>
            </a:ext>
          </a:extLst>
        </xdr:cNvPr>
        <xdr:cNvSpPr txBox="1"/>
      </xdr:nvSpPr>
      <xdr:spPr>
        <a:xfrm>
          <a:off x="19547840" y="70826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37950</xdr:rowOff>
    </xdr:from>
    <xdr:to>
      <xdr:col>116</xdr:col>
      <xdr:colOff>152400</xdr:colOff>
      <xdr:row>42</xdr:row>
      <xdr:rowOff>37950</xdr:rowOff>
    </xdr:to>
    <xdr:cxnSp macro="">
      <xdr:nvCxnSpPr>
        <xdr:cNvPr id="552" name="直線コネクタ 551">
          <a:extLst>
            <a:ext uri="{FF2B5EF4-FFF2-40B4-BE49-F238E27FC236}">
              <a16:creationId xmlns:a16="http://schemas.microsoft.com/office/drawing/2014/main" id="{00000000-0008-0000-0F00-000028020000}"/>
            </a:ext>
          </a:extLst>
        </xdr:cNvPr>
        <xdr:cNvCxnSpPr/>
      </xdr:nvCxnSpPr>
      <xdr:spPr>
        <a:xfrm>
          <a:off x="19443700" y="70788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98544</xdr:rowOff>
    </xdr:from>
    <xdr:ext cx="599010" cy="259045"/>
    <xdr:sp macro="" textlink="">
      <xdr:nvSpPr>
        <xdr:cNvPr id="553" name="【一般廃棄物処理施設】&#10;一人当たり有形固定資産（償却資産）額最大値テキスト">
          <a:extLst>
            <a:ext uri="{FF2B5EF4-FFF2-40B4-BE49-F238E27FC236}">
              <a16:creationId xmlns:a16="http://schemas.microsoft.com/office/drawing/2014/main" id="{00000000-0008-0000-0F00-000029020000}"/>
            </a:ext>
          </a:extLst>
        </xdr:cNvPr>
        <xdr:cNvSpPr txBox="1"/>
      </xdr:nvSpPr>
      <xdr:spPr>
        <a:xfrm>
          <a:off x="19547840" y="5630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151867</xdr:rowOff>
    </xdr:from>
    <xdr:to>
      <xdr:col>116</xdr:col>
      <xdr:colOff>152400</xdr:colOff>
      <xdr:row>34</xdr:row>
      <xdr:rowOff>151867</xdr:rowOff>
    </xdr:to>
    <xdr:cxnSp macro="">
      <xdr:nvCxnSpPr>
        <xdr:cNvPr id="554" name="直線コネクタ 553">
          <a:extLst>
            <a:ext uri="{FF2B5EF4-FFF2-40B4-BE49-F238E27FC236}">
              <a16:creationId xmlns:a16="http://schemas.microsoft.com/office/drawing/2014/main" id="{00000000-0008-0000-0F00-00002A020000}"/>
            </a:ext>
          </a:extLst>
        </xdr:cNvPr>
        <xdr:cNvCxnSpPr/>
      </xdr:nvCxnSpPr>
      <xdr:spPr>
        <a:xfrm>
          <a:off x="19443700" y="58516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146801</xdr:rowOff>
    </xdr:from>
    <xdr:ext cx="534377" cy="259045"/>
    <xdr:sp macro="" textlink="">
      <xdr:nvSpPr>
        <xdr:cNvPr id="555" name="【一般廃棄物処理施設】&#10;一人当たり有形固定資産（償却資産）額平均値テキスト">
          <a:extLst>
            <a:ext uri="{FF2B5EF4-FFF2-40B4-BE49-F238E27FC236}">
              <a16:creationId xmlns:a16="http://schemas.microsoft.com/office/drawing/2014/main" id="{00000000-0008-0000-0F00-00002B020000}"/>
            </a:ext>
          </a:extLst>
        </xdr:cNvPr>
        <xdr:cNvSpPr txBox="1"/>
      </xdr:nvSpPr>
      <xdr:spPr>
        <a:xfrm>
          <a:off x="19547840" y="6852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168374</xdr:rowOff>
    </xdr:from>
    <xdr:to>
      <xdr:col>116</xdr:col>
      <xdr:colOff>114300</xdr:colOff>
      <xdr:row>41</xdr:row>
      <xdr:rowOff>98524</xdr:rowOff>
    </xdr:to>
    <xdr:sp macro="" textlink="">
      <xdr:nvSpPr>
        <xdr:cNvPr id="556" name="フローチャート: 判断 555">
          <a:extLst>
            <a:ext uri="{FF2B5EF4-FFF2-40B4-BE49-F238E27FC236}">
              <a16:creationId xmlns:a16="http://schemas.microsoft.com/office/drawing/2014/main" id="{00000000-0008-0000-0F00-00002C020000}"/>
            </a:ext>
          </a:extLst>
        </xdr:cNvPr>
        <xdr:cNvSpPr/>
      </xdr:nvSpPr>
      <xdr:spPr>
        <a:xfrm>
          <a:off x="19458940" y="68739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5066</xdr:rowOff>
    </xdr:from>
    <xdr:to>
      <xdr:col>112</xdr:col>
      <xdr:colOff>38100</xdr:colOff>
      <xdr:row>41</xdr:row>
      <xdr:rowOff>106666</xdr:rowOff>
    </xdr:to>
    <xdr:sp macro="" textlink="">
      <xdr:nvSpPr>
        <xdr:cNvPr id="557" name="フローチャート: 判断 556">
          <a:extLst>
            <a:ext uri="{FF2B5EF4-FFF2-40B4-BE49-F238E27FC236}">
              <a16:creationId xmlns:a16="http://schemas.microsoft.com/office/drawing/2014/main" id="{00000000-0008-0000-0F00-00002D020000}"/>
            </a:ext>
          </a:extLst>
        </xdr:cNvPr>
        <xdr:cNvSpPr/>
      </xdr:nvSpPr>
      <xdr:spPr>
        <a:xfrm>
          <a:off x="18735040" y="687830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19858</xdr:rowOff>
    </xdr:from>
    <xdr:to>
      <xdr:col>107</xdr:col>
      <xdr:colOff>101600</xdr:colOff>
      <xdr:row>41</xdr:row>
      <xdr:rowOff>121458</xdr:rowOff>
    </xdr:to>
    <xdr:sp macro="" textlink="">
      <xdr:nvSpPr>
        <xdr:cNvPr id="558" name="フローチャート: 判断 557">
          <a:extLst>
            <a:ext uri="{FF2B5EF4-FFF2-40B4-BE49-F238E27FC236}">
              <a16:creationId xmlns:a16="http://schemas.microsoft.com/office/drawing/2014/main" id="{00000000-0008-0000-0F00-00002E020000}"/>
            </a:ext>
          </a:extLst>
        </xdr:cNvPr>
        <xdr:cNvSpPr/>
      </xdr:nvSpPr>
      <xdr:spPr>
        <a:xfrm>
          <a:off x="17937480" y="689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19984</xdr:rowOff>
    </xdr:from>
    <xdr:to>
      <xdr:col>102</xdr:col>
      <xdr:colOff>165100</xdr:colOff>
      <xdr:row>41</xdr:row>
      <xdr:rowOff>121584</xdr:rowOff>
    </xdr:to>
    <xdr:sp macro="" textlink="">
      <xdr:nvSpPr>
        <xdr:cNvPr id="559" name="フローチャート: 判断 558">
          <a:extLst>
            <a:ext uri="{FF2B5EF4-FFF2-40B4-BE49-F238E27FC236}">
              <a16:creationId xmlns:a16="http://schemas.microsoft.com/office/drawing/2014/main" id="{00000000-0008-0000-0F00-00002F020000}"/>
            </a:ext>
          </a:extLst>
        </xdr:cNvPr>
        <xdr:cNvSpPr/>
      </xdr:nvSpPr>
      <xdr:spPr>
        <a:xfrm>
          <a:off x="17162780" y="6893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25891</xdr:rowOff>
    </xdr:from>
    <xdr:to>
      <xdr:col>98</xdr:col>
      <xdr:colOff>38100</xdr:colOff>
      <xdr:row>41</xdr:row>
      <xdr:rowOff>127491</xdr:rowOff>
    </xdr:to>
    <xdr:sp macro="" textlink="">
      <xdr:nvSpPr>
        <xdr:cNvPr id="560" name="フローチャート: 判断 559">
          <a:extLst>
            <a:ext uri="{FF2B5EF4-FFF2-40B4-BE49-F238E27FC236}">
              <a16:creationId xmlns:a16="http://schemas.microsoft.com/office/drawing/2014/main" id="{00000000-0008-0000-0F00-000030020000}"/>
            </a:ext>
          </a:extLst>
        </xdr:cNvPr>
        <xdr:cNvSpPr/>
      </xdr:nvSpPr>
      <xdr:spPr>
        <a:xfrm>
          <a:off x="16388080" y="689913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1" name="テキスト ボックス 560">
          <a:extLst>
            <a:ext uri="{FF2B5EF4-FFF2-40B4-BE49-F238E27FC236}">
              <a16:creationId xmlns:a16="http://schemas.microsoft.com/office/drawing/2014/main" id="{00000000-0008-0000-0F00-00003102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102499</xdr:rowOff>
    </xdr:from>
    <xdr:to>
      <xdr:col>116</xdr:col>
      <xdr:colOff>114300</xdr:colOff>
      <xdr:row>41</xdr:row>
      <xdr:rowOff>32649</xdr:rowOff>
    </xdr:to>
    <xdr:sp macro="" textlink="">
      <xdr:nvSpPr>
        <xdr:cNvPr id="566" name="楕円 565">
          <a:extLst>
            <a:ext uri="{FF2B5EF4-FFF2-40B4-BE49-F238E27FC236}">
              <a16:creationId xmlns:a16="http://schemas.microsoft.com/office/drawing/2014/main" id="{00000000-0008-0000-0F00-000036020000}"/>
            </a:ext>
          </a:extLst>
        </xdr:cNvPr>
        <xdr:cNvSpPr/>
      </xdr:nvSpPr>
      <xdr:spPr>
        <a:xfrm>
          <a:off x="19458940" y="68080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125376</xdr:rowOff>
    </xdr:from>
    <xdr:ext cx="599010" cy="259045"/>
    <xdr:sp macro="" textlink="">
      <xdr:nvSpPr>
        <xdr:cNvPr id="567" name="【一般廃棄物処理施設】&#10;一人当たり有形固定資産（償却資産）額該当値テキスト">
          <a:extLst>
            <a:ext uri="{FF2B5EF4-FFF2-40B4-BE49-F238E27FC236}">
              <a16:creationId xmlns:a16="http://schemas.microsoft.com/office/drawing/2014/main" id="{00000000-0008-0000-0F00-000037020000}"/>
            </a:ext>
          </a:extLst>
        </xdr:cNvPr>
        <xdr:cNvSpPr txBox="1"/>
      </xdr:nvSpPr>
      <xdr:spPr>
        <a:xfrm>
          <a:off x="19547840" y="6663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102459</xdr:rowOff>
    </xdr:from>
    <xdr:to>
      <xdr:col>112</xdr:col>
      <xdr:colOff>38100</xdr:colOff>
      <xdr:row>41</xdr:row>
      <xdr:rowOff>32609</xdr:rowOff>
    </xdr:to>
    <xdr:sp macro="" textlink="">
      <xdr:nvSpPr>
        <xdr:cNvPr id="568" name="楕円 567">
          <a:extLst>
            <a:ext uri="{FF2B5EF4-FFF2-40B4-BE49-F238E27FC236}">
              <a16:creationId xmlns:a16="http://schemas.microsoft.com/office/drawing/2014/main" id="{00000000-0008-0000-0F00-000038020000}"/>
            </a:ext>
          </a:extLst>
        </xdr:cNvPr>
        <xdr:cNvSpPr/>
      </xdr:nvSpPr>
      <xdr:spPr>
        <a:xfrm>
          <a:off x="18735040" y="68080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153259</xdr:rowOff>
    </xdr:from>
    <xdr:to>
      <xdr:col>116</xdr:col>
      <xdr:colOff>63500</xdr:colOff>
      <xdr:row>40</xdr:row>
      <xdr:rowOff>153299</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a:off x="18778220" y="6858859"/>
          <a:ext cx="731520" cy="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106385</xdr:rowOff>
    </xdr:from>
    <xdr:to>
      <xdr:col>107</xdr:col>
      <xdr:colOff>101600</xdr:colOff>
      <xdr:row>41</xdr:row>
      <xdr:rowOff>36535</xdr:rowOff>
    </xdr:to>
    <xdr:sp macro="" textlink="">
      <xdr:nvSpPr>
        <xdr:cNvPr id="570" name="楕円 569">
          <a:extLst>
            <a:ext uri="{FF2B5EF4-FFF2-40B4-BE49-F238E27FC236}">
              <a16:creationId xmlns:a16="http://schemas.microsoft.com/office/drawing/2014/main" id="{00000000-0008-0000-0F00-00003A020000}"/>
            </a:ext>
          </a:extLst>
        </xdr:cNvPr>
        <xdr:cNvSpPr/>
      </xdr:nvSpPr>
      <xdr:spPr>
        <a:xfrm>
          <a:off x="17937480" y="68119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153259</xdr:rowOff>
    </xdr:from>
    <xdr:to>
      <xdr:col>111</xdr:col>
      <xdr:colOff>177800</xdr:colOff>
      <xdr:row>40</xdr:row>
      <xdr:rowOff>157185</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flipV="1">
          <a:off x="17988280" y="6858859"/>
          <a:ext cx="789940" cy="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109771</xdr:rowOff>
    </xdr:from>
    <xdr:to>
      <xdr:col>102</xdr:col>
      <xdr:colOff>165100</xdr:colOff>
      <xdr:row>41</xdr:row>
      <xdr:rowOff>39921</xdr:rowOff>
    </xdr:to>
    <xdr:sp macro="" textlink="">
      <xdr:nvSpPr>
        <xdr:cNvPr id="572" name="楕円 571">
          <a:extLst>
            <a:ext uri="{FF2B5EF4-FFF2-40B4-BE49-F238E27FC236}">
              <a16:creationId xmlns:a16="http://schemas.microsoft.com/office/drawing/2014/main" id="{00000000-0008-0000-0F00-00003C020000}"/>
            </a:ext>
          </a:extLst>
        </xdr:cNvPr>
        <xdr:cNvSpPr/>
      </xdr:nvSpPr>
      <xdr:spPr>
        <a:xfrm>
          <a:off x="17162780" y="68153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157185</xdr:rowOff>
    </xdr:from>
    <xdr:to>
      <xdr:col>107</xdr:col>
      <xdr:colOff>50800</xdr:colOff>
      <xdr:row>40</xdr:row>
      <xdr:rowOff>160571</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flipV="1">
          <a:off x="17213580" y="6862785"/>
          <a:ext cx="774700" cy="3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114343</xdr:rowOff>
    </xdr:from>
    <xdr:to>
      <xdr:col>98</xdr:col>
      <xdr:colOff>38100</xdr:colOff>
      <xdr:row>41</xdr:row>
      <xdr:rowOff>44493</xdr:rowOff>
    </xdr:to>
    <xdr:sp macro="" textlink="">
      <xdr:nvSpPr>
        <xdr:cNvPr id="574" name="楕円 573">
          <a:extLst>
            <a:ext uri="{FF2B5EF4-FFF2-40B4-BE49-F238E27FC236}">
              <a16:creationId xmlns:a16="http://schemas.microsoft.com/office/drawing/2014/main" id="{00000000-0008-0000-0F00-00003E020000}"/>
            </a:ext>
          </a:extLst>
        </xdr:cNvPr>
        <xdr:cNvSpPr/>
      </xdr:nvSpPr>
      <xdr:spPr>
        <a:xfrm>
          <a:off x="16388080" y="681994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160571</xdr:rowOff>
    </xdr:from>
    <xdr:to>
      <xdr:col>102</xdr:col>
      <xdr:colOff>114300</xdr:colOff>
      <xdr:row>40</xdr:row>
      <xdr:rowOff>165143</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flipV="1">
          <a:off x="16431260" y="6866171"/>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97793</xdr:rowOff>
    </xdr:from>
    <xdr:ext cx="534377" cy="259045"/>
    <xdr:sp macro="" textlink="">
      <xdr:nvSpPr>
        <xdr:cNvPr id="576" name="n_1aveValue【一般廃棄物処理施設】&#10;一人当たり有形固定資産（償却資産）額">
          <a:extLst>
            <a:ext uri="{FF2B5EF4-FFF2-40B4-BE49-F238E27FC236}">
              <a16:creationId xmlns:a16="http://schemas.microsoft.com/office/drawing/2014/main" id="{00000000-0008-0000-0F00-000040020000}"/>
            </a:ext>
          </a:extLst>
        </xdr:cNvPr>
        <xdr:cNvSpPr txBox="1"/>
      </xdr:nvSpPr>
      <xdr:spPr>
        <a:xfrm>
          <a:off x="18528811" y="697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112585</xdr:rowOff>
    </xdr:from>
    <xdr:ext cx="534377" cy="259045"/>
    <xdr:sp macro="" textlink="">
      <xdr:nvSpPr>
        <xdr:cNvPr id="577" name="n_2aveValue【一般廃棄物処理施設】&#10;一人当たり有形固定資産（償却資産）額">
          <a:extLst>
            <a:ext uri="{FF2B5EF4-FFF2-40B4-BE49-F238E27FC236}">
              <a16:creationId xmlns:a16="http://schemas.microsoft.com/office/drawing/2014/main" id="{00000000-0008-0000-0F00-000041020000}"/>
            </a:ext>
          </a:extLst>
        </xdr:cNvPr>
        <xdr:cNvSpPr txBox="1"/>
      </xdr:nvSpPr>
      <xdr:spPr>
        <a:xfrm>
          <a:off x="17766811" y="698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112711</xdr:rowOff>
    </xdr:from>
    <xdr:ext cx="534377" cy="259045"/>
    <xdr:sp macro="" textlink="">
      <xdr:nvSpPr>
        <xdr:cNvPr id="578" name="n_3aveValue【一般廃棄物処理施設】&#10;一人当たり有形固定資産（償却資産）額">
          <a:extLst>
            <a:ext uri="{FF2B5EF4-FFF2-40B4-BE49-F238E27FC236}">
              <a16:creationId xmlns:a16="http://schemas.microsoft.com/office/drawing/2014/main" id="{00000000-0008-0000-0F00-000042020000}"/>
            </a:ext>
          </a:extLst>
        </xdr:cNvPr>
        <xdr:cNvSpPr txBox="1"/>
      </xdr:nvSpPr>
      <xdr:spPr>
        <a:xfrm>
          <a:off x="16969251" y="6985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118618</xdr:rowOff>
    </xdr:from>
    <xdr:ext cx="534377" cy="259045"/>
    <xdr:sp macro="" textlink="">
      <xdr:nvSpPr>
        <xdr:cNvPr id="579" name="n_4aveValue【一般廃棄物処理施設】&#10;一人当たり有形固定資産（償却資産）額">
          <a:extLst>
            <a:ext uri="{FF2B5EF4-FFF2-40B4-BE49-F238E27FC236}">
              <a16:creationId xmlns:a16="http://schemas.microsoft.com/office/drawing/2014/main" id="{00000000-0008-0000-0F00-000043020000}"/>
            </a:ext>
          </a:extLst>
        </xdr:cNvPr>
        <xdr:cNvSpPr txBox="1"/>
      </xdr:nvSpPr>
      <xdr:spPr>
        <a:xfrm>
          <a:off x="16194551" y="699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49136</xdr:rowOff>
    </xdr:from>
    <xdr:ext cx="599010" cy="259045"/>
    <xdr:sp macro="" textlink="">
      <xdr:nvSpPr>
        <xdr:cNvPr id="580" name="n_1mainValue【一般廃棄物処理施設】&#10;一人当たり有形固定資産（償却資産）額">
          <a:extLst>
            <a:ext uri="{FF2B5EF4-FFF2-40B4-BE49-F238E27FC236}">
              <a16:creationId xmlns:a16="http://schemas.microsoft.com/office/drawing/2014/main" id="{00000000-0008-0000-0F00-000044020000}"/>
            </a:ext>
          </a:extLst>
        </xdr:cNvPr>
        <xdr:cNvSpPr txBox="1"/>
      </xdr:nvSpPr>
      <xdr:spPr>
        <a:xfrm>
          <a:off x="18496495" y="6587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53062</xdr:rowOff>
    </xdr:from>
    <xdr:ext cx="599010" cy="259045"/>
    <xdr:sp macro="" textlink="">
      <xdr:nvSpPr>
        <xdr:cNvPr id="581" name="n_2mainValue【一般廃棄物処理施設】&#10;一人当たり有形固定資産（償却資産）額">
          <a:extLst>
            <a:ext uri="{FF2B5EF4-FFF2-40B4-BE49-F238E27FC236}">
              <a16:creationId xmlns:a16="http://schemas.microsoft.com/office/drawing/2014/main" id="{00000000-0008-0000-0F00-000045020000}"/>
            </a:ext>
          </a:extLst>
        </xdr:cNvPr>
        <xdr:cNvSpPr txBox="1"/>
      </xdr:nvSpPr>
      <xdr:spPr>
        <a:xfrm>
          <a:off x="17734495" y="6591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56448</xdr:rowOff>
    </xdr:from>
    <xdr:ext cx="599010" cy="259045"/>
    <xdr:sp macro="" textlink="">
      <xdr:nvSpPr>
        <xdr:cNvPr id="582" name="n_3mainValue【一般廃棄物処理施設】&#10;一人当たり有形固定資産（償却資産）額">
          <a:extLst>
            <a:ext uri="{FF2B5EF4-FFF2-40B4-BE49-F238E27FC236}">
              <a16:creationId xmlns:a16="http://schemas.microsoft.com/office/drawing/2014/main" id="{00000000-0008-0000-0F00-000046020000}"/>
            </a:ext>
          </a:extLst>
        </xdr:cNvPr>
        <xdr:cNvSpPr txBox="1"/>
      </xdr:nvSpPr>
      <xdr:spPr>
        <a:xfrm>
          <a:off x="16936935" y="6594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61020</xdr:rowOff>
    </xdr:from>
    <xdr:ext cx="599010" cy="259045"/>
    <xdr:sp macro="" textlink="">
      <xdr:nvSpPr>
        <xdr:cNvPr id="583" name="n_4mainValue【一般廃棄物処理施設】&#10;一人当たり有形固定資産（償却資産）額">
          <a:extLst>
            <a:ext uri="{FF2B5EF4-FFF2-40B4-BE49-F238E27FC236}">
              <a16:creationId xmlns:a16="http://schemas.microsoft.com/office/drawing/2014/main" id="{00000000-0008-0000-0F00-000047020000}"/>
            </a:ext>
          </a:extLst>
        </xdr:cNvPr>
        <xdr:cNvSpPr txBox="1"/>
      </xdr:nvSpPr>
      <xdr:spPr>
        <a:xfrm>
          <a:off x="16162235" y="6598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4" name="正方形/長方形 583">
          <a:extLst>
            <a:ext uri="{FF2B5EF4-FFF2-40B4-BE49-F238E27FC236}">
              <a16:creationId xmlns:a16="http://schemas.microsoft.com/office/drawing/2014/main" id="{00000000-0008-0000-0F00-00004802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5" name="正方形/長方形 584">
          <a:extLst>
            <a:ext uri="{FF2B5EF4-FFF2-40B4-BE49-F238E27FC236}">
              <a16:creationId xmlns:a16="http://schemas.microsoft.com/office/drawing/2014/main" id="{00000000-0008-0000-0F00-00004902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6" name="正方形/長方形 585">
          <a:extLst>
            <a:ext uri="{FF2B5EF4-FFF2-40B4-BE49-F238E27FC236}">
              <a16:creationId xmlns:a16="http://schemas.microsoft.com/office/drawing/2014/main" id="{00000000-0008-0000-0F00-00004A02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7" name="正方形/長方形 586">
          <a:extLst>
            <a:ext uri="{FF2B5EF4-FFF2-40B4-BE49-F238E27FC236}">
              <a16:creationId xmlns:a16="http://schemas.microsoft.com/office/drawing/2014/main" id="{00000000-0008-0000-0F00-00004B02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8" name="正方形/長方形 587">
          <a:extLst>
            <a:ext uri="{FF2B5EF4-FFF2-40B4-BE49-F238E27FC236}">
              <a16:creationId xmlns:a16="http://schemas.microsoft.com/office/drawing/2014/main" id="{00000000-0008-0000-0F00-00004C02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9" name="正方形/長方形 588">
          <a:extLst>
            <a:ext uri="{FF2B5EF4-FFF2-40B4-BE49-F238E27FC236}">
              <a16:creationId xmlns:a16="http://schemas.microsoft.com/office/drawing/2014/main" id="{00000000-0008-0000-0F00-00004D02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0" name="正方形/長方形 589">
          <a:extLst>
            <a:ext uri="{FF2B5EF4-FFF2-40B4-BE49-F238E27FC236}">
              <a16:creationId xmlns:a16="http://schemas.microsoft.com/office/drawing/2014/main" id="{00000000-0008-0000-0F00-00004E02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1" name="正方形/長方形 590">
          <a:extLst>
            <a:ext uri="{FF2B5EF4-FFF2-40B4-BE49-F238E27FC236}">
              <a16:creationId xmlns:a16="http://schemas.microsoft.com/office/drawing/2014/main" id="{00000000-0008-0000-0F00-00004F020000}"/>
            </a:ext>
          </a:extLst>
        </xdr:cNvPr>
        <xdr:cNvSpPr/>
      </xdr:nvSpPr>
      <xdr:spPr>
        <a:xfrm>
          <a:off x="1096010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92" name="正方形/長方形 591">
          <a:extLst>
            <a:ext uri="{FF2B5EF4-FFF2-40B4-BE49-F238E27FC236}">
              <a16:creationId xmlns:a16="http://schemas.microsoft.com/office/drawing/2014/main" id="{00000000-0008-0000-0F00-00005002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93" name="正方形/長方形 592">
          <a:extLst>
            <a:ext uri="{FF2B5EF4-FFF2-40B4-BE49-F238E27FC236}">
              <a16:creationId xmlns:a16="http://schemas.microsoft.com/office/drawing/2014/main" id="{00000000-0008-0000-0F00-00005102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94" name="正方形/長方形 593">
          <a:extLst>
            <a:ext uri="{FF2B5EF4-FFF2-40B4-BE49-F238E27FC236}">
              <a16:creationId xmlns:a16="http://schemas.microsoft.com/office/drawing/2014/main" id="{00000000-0008-0000-0F00-00005202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95" name="正方形/長方形 594">
          <a:extLst>
            <a:ext uri="{FF2B5EF4-FFF2-40B4-BE49-F238E27FC236}">
              <a16:creationId xmlns:a16="http://schemas.microsoft.com/office/drawing/2014/main" id="{00000000-0008-0000-0F00-00005302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96" name="正方形/長方形 595">
          <a:extLst>
            <a:ext uri="{FF2B5EF4-FFF2-40B4-BE49-F238E27FC236}">
              <a16:creationId xmlns:a16="http://schemas.microsoft.com/office/drawing/2014/main" id="{00000000-0008-0000-0F00-00005402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97" name="正方形/長方形 596">
          <a:extLst>
            <a:ext uri="{FF2B5EF4-FFF2-40B4-BE49-F238E27FC236}">
              <a16:creationId xmlns:a16="http://schemas.microsoft.com/office/drawing/2014/main" id="{00000000-0008-0000-0F00-00005502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98" name="正方形/長方形 597">
          <a:extLst>
            <a:ext uri="{FF2B5EF4-FFF2-40B4-BE49-F238E27FC236}">
              <a16:creationId xmlns:a16="http://schemas.microsoft.com/office/drawing/2014/main" id="{00000000-0008-0000-0F00-00005602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99" name="正方形/長方形 598">
          <a:extLst>
            <a:ext uri="{FF2B5EF4-FFF2-40B4-BE49-F238E27FC236}">
              <a16:creationId xmlns:a16="http://schemas.microsoft.com/office/drawing/2014/main" id="{00000000-0008-0000-0F00-000057020000}"/>
            </a:ext>
          </a:extLst>
        </xdr:cNvPr>
        <xdr:cNvSpPr/>
      </xdr:nvSpPr>
      <xdr:spPr>
        <a:xfrm>
          <a:off x="1609344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00" name="正方形/長方形 599">
          <a:extLst>
            <a:ext uri="{FF2B5EF4-FFF2-40B4-BE49-F238E27FC236}">
              <a16:creationId xmlns:a16="http://schemas.microsoft.com/office/drawing/2014/main" id="{00000000-0008-0000-0F00-000058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1" name="正方形/長方形 600">
          <a:extLst>
            <a:ext uri="{FF2B5EF4-FFF2-40B4-BE49-F238E27FC236}">
              <a16:creationId xmlns:a16="http://schemas.microsoft.com/office/drawing/2014/main" id="{00000000-0008-0000-0F00-000059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2" name="正方形/長方形 601">
          <a:extLst>
            <a:ext uri="{FF2B5EF4-FFF2-40B4-BE49-F238E27FC236}">
              <a16:creationId xmlns:a16="http://schemas.microsoft.com/office/drawing/2014/main" id="{00000000-0008-0000-0F00-00005A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3" name="正方形/長方形 602">
          <a:extLst>
            <a:ext uri="{FF2B5EF4-FFF2-40B4-BE49-F238E27FC236}">
              <a16:creationId xmlns:a16="http://schemas.microsoft.com/office/drawing/2014/main" id="{00000000-0008-0000-0F00-00005B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4" name="正方形/長方形 603">
          <a:extLst>
            <a:ext uri="{FF2B5EF4-FFF2-40B4-BE49-F238E27FC236}">
              <a16:creationId xmlns:a16="http://schemas.microsoft.com/office/drawing/2014/main" id="{00000000-0008-0000-0F00-00005C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5" name="正方形/長方形 604">
          <a:extLst>
            <a:ext uri="{FF2B5EF4-FFF2-40B4-BE49-F238E27FC236}">
              <a16:creationId xmlns:a16="http://schemas.microsoft.com/office/drawing/2014/main" id="{00000000-0008-0000-0F00-00005D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6" name="正方形/長方形 605">
          <a:extLst>
            <a:ext uri="{FF2B5EF4-FFF2-40B4-BE49-F238E27FC236}">
              <a16:creationId xmlns:a16="http://schemas.microsoft.com/office/drawing/2014/main" id="{00000000-0008-0000-0F00-00005E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8" name="テキスト ボックス 607">
          <a:extLst>
            <a:ext uri="{FF2B5EF4-FFF2-40B4-BE49-F238E27FC236}">
              <a16:creationId xmlns:a16="http://schemas.microsoft.com/office/drawing/2014/main" id="{00000000-0008-0000-0F00-00006002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9" name="直線コネクタ 608">
          <a:extLst>
            <a:ext uri="{FF2B5EF4-FFF2-40B4-BE49-F238E27FC236}">
              <a16:creationId xmlns:a16="http://schemas.microsoft.com/office/drawing/2014/main" id="{00000000-0008-0000-0F00-00006102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10" name="テキスト ボックス 609">
          <a:extLst>
            <a:ext uri="{FF2B5EF4-FFF2-40B4-BE49-F238E27FC236}">
              <a16:creationId xmlns:a16="http://schemas.microsoft.com/office/drawing/2014/main" id="{00000000-0008-0000-0F00-00006202000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11" name="直線コネクタ 610">
          <a:extLst>
            <a:ext uri="{FF2B5EF4-FFF2-40B4-BE49-F238E27FC236}">
              <a16:creationId xmlns:a16="http://schemas.microsoft.com/office/drawing/2014/main" id="{00000000-0008-0000-0F00-000063020000}"/>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12" name="テキスト ボックス 611">
          <a:extLst>
            <a:ext uri="{FF2B5EF4-FFF2-40B4-BE49-F238E27FC236}">
              <a16:creationId xmlns:a16="http://schemas.microsoft.com/office/drawing/2014/main" id="{00000000-0008-0000-0F00-000064020000}"/>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13" name="直線コネクタ 612">
          <a:extLst>
            <a:ext uri="{FF2B5EF4-FFF2-40B4-BE49-F238E27FC236}">
              <a16:creationId xmlns:a16="http://schemas.microsoft.com/office/drawing/2014/main" id="{00000000-0008-0000-0F00-000065020000}"/>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14" name="テキスト ボックス 613">
          <a:extLst>
            <a:ext uri="{FF2B5EF4-FFF2-40B4-BE49-F238E27FC236}">
              <a16:creationId xmlns:a16="http://schemas.microsoft.com/office/drawing/2014/main" id="{00000000-0008-0000-0F00-000066020000}"/>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15" name="直線コネクタ 614">
          <a:extLst>
            <a:ext uri="{FF2B5EF4-FFF2-40B4-BE49-F238E27FC236}">
              <a16:creationId xmlns:a16="http://schemas.microsoft.com/office/drawing/2014/main" id="{00000000-0008-0000-0F00-000067020000}"/>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16" name="テキスト ボックス 615">
          <a:extLst>
            <a:ext uri="{FF2B5EF4-FFF2-40B4-BE49-F238E27FC236}">
              <a16:creationId xmlns:a16="http://schemas.microsoft.com/office/drawing/2014/main" id="{00000000-0008-0000-0F00-000068020000}"/>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7" name="直線コネクタ 616">
          <a:extLst>
            <a:ext uri="{FF2B5EF4-FFF2-40B4-BE49-F238E27FC236}">
              <a16:creationId xmlns:a16="http://schemas.microsoft.com/office/drawing/2014/main" id="{00000000-0008-0000-0F00-000069020000}"/>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8" name="テキスト ボックス 617">
          <a:extLst>
            <a:ext uri="{FF2B5EF4-FFF2-40B4-BE49-F238E27FC236}">
              <a16:creationId xmlns:a16="http://schemas.microsoft.com/office/drawing/2014/main" id="{00000000-0008-0000-0F00-00006A020000}"/>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9" name="直線コネクタ 618">
          <a:extLst>
            <a:ext uri="{FF2B5EF4-FFF2-40B4-BE49-F238E27FC236}">
              <a16:creationId xmlns:a16="http://schemas.microsoft.com/office/drawing/2014/main" id="{00000000-0008-0000-0F00-00006B020000}"/>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21" name="直線コネクタ 620">
          <a:extLst>
            <a:ext uri="{FF2B5EF4-FFF2-40B4-BE49-F238E27FC236}">
              <a16:creationId xmlns:a16="http://schemas.microsoft.com/office/drawing/2014/main" id="{00000000-0008-0000-0F00-00006D020000}"/>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22" name="テキスト ボックス 621">
          <a:extLst>
            <a:ext uri="{FF2B5EF4-FFF2-40B4-BE49-F238E27FC236}">
              <a16:creationId xmlns:a16="http://schemas.microsoft.com/office/drawing/2014/main" id="{00000000-0008-0000-0F00-00006E020000}"/>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3" name="直線コネクタ 622">
          <a:extLst>
            <a:ext uri="{FF2B5EF4-FFF2-40B4-BE49-F238E27FC236}">
              <a16:creationId xmlns:a16="http://schemas.microsoft.com/office/drawing/2014/main" id="{00000000-0008-0000-0F00-00006F02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消防施設】&#10;有形固定資産減価償却率グラフ枠">
          <a:extLst>
            <a:ext uri="{FF2B5EF4-FFF2-40B4-BE49-F238E27FC236}">
              <a16:creationId xmlns:a16="http://schemas.microsoft.com/office/drawing/2014/main" id="{00000000-0008-0000-0F00-00007002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93618</xdr:rowOff>
    </xdr:from>
    <xdr:to>
      <xdr:col>85</xdr:col>
      <xdr:colOff>126364</xdr:colOff>
      <xdr:row>86</xdr:row>
      <xdr:rowOff>168729</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flipV="1">
          <a:off x="14375764" y="13169538"/>
          <a:ext cx="0" cy="1416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26" name="【消防施設】&#10;有形固定資産減価償却率最小値テキスト">
          <a:extLst>
            <a:ext uri="{FF2B5EF4-FFF2-40B4-BE49-F238E27FC236}">
              <a16:creationId xmlns:a16="http://schemas.microsoft.com/office/drawing/2014/main" id="{00000000-0008-0000-0F00-000072020000}"/>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40295</xdr:rowOff>
    </xdr:from>
    <xdr:ext cx="405111" cy="259045"/>
    <xdr:sp macro="" textlink="">
      <xdr:nvSpPr>
        <xdr:cNvPr id="628" name="【消防施設】&#10;有形固定資産減価償却率最大値テキスト">
          <a:extLst>
            <a:ext uri="{FF2B5EF4-FFF2-40B4-BE49-F238E27FC236}">
              <a16:creationId xmlns:a16="http://schemas.microsoft.com/office/drawing/2014/main" id="{00000000-0008-0000-0F00-000074020000}"/>
            </a:ext>
          </a:extLst>
        </xdr:cNvPr>
        <xdr:cNvSpPr txBox="1"/>
      </xdr:nvSpPr>
      <xdr:spPr>
        <a:xfrm>
          <a:off x="14414500" y="12948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93618</xdr:rowOff>
    </xdr:from>
    <xdr:to>
      <xdr:col>86</xdr:col>
      <xdr:colOff>25400</xdr:colOff>
      <xdr:row>78</xdr:row>
      <xdr:rowOff>93618</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a:off x="14287500" y="131695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52269</xdr:rowOff>
    </xdr:from>
    <xdr:ext cx="405111" cy="259045"/>
    <xdr:sp macro="" textlink="">
      <xdr:nvSpPr>
        <xdr:cNvPr id="630" name="【消防施設】&#10;有形固定資産減価償却率平均値テキスト">
          <a:extLst>
            <a:ext uri="{FF2B5EF4-FFF2-40B4-BE49-F238E27FC236}">
              <a16:creationId xmlns:a16="http://schemas.microsoft.com/office/drawing/2014/main" id="{00000000-0008-0000-0F00-000076020000}"/>
            </a:ext>
          </a:extLst>
        </xdr:cNvPr>
        <xdr:cNvSpPr txBox="1"/>
      </xdr:nvSpPr>
      <xdr:spPr>
        <a:xfrm>
          <a:off x="14414500" y="139663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73842</xdr:rowOff>
    </xdr:from>
    <xdr:to>
      <xdr:col>85</xdr:col>
      <xdr:colOff>177800</xdr:colOff>
      <xdr:row>84</xdr:row>
      <xdr:rowOff>3992</xdr:rowOff>
    </xdr:to>
    <xdr:sp macro="" textlink="">
      <xdr:nvSpPr>
        <xdr:cNvPr id="631" name="フローチャート: 判断 630">
          <a:extLst>
            <a:ext uri="{FF2B5EF4-FFF2-40B4-BE49-F238E27FC236}">
              <a16:creationId xmlns:a16="http://schemas.microsoft.com/office/drawing/2014/main" id="{00000000-0008-0000-0F00-000077020000}"/>
            </a:ext>
          </a:extLst>
        </xdr:cNvPr>
        <xdr:cNvSpPr/>
      </xdr:nvSpPr>
      <xdr:spPr>
        <a:xfrm>
          <a:off x="14325600" y="1398796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54248</xdr:rowOff>
    </xdr:from>
    <xdr:to>
      <xdr:col>81</xdr:col>
      <xdr:colOff>101600</xdr:colOff>
      <xdr:row>83</xdr:row>
      <xdr:rowOff>155848</xdr:rowOff>
    </xdr:to>
    <xdr:sp macro="" textlink="">
      <xdr:nvSpPr>
        <xdr:cNvPr id="632" name="フローチャート: 判断 631">
          <a:extLst>
            <a:ext uri="{FF2B5EF4-FFF2-40B4-BE49-F238E27FC236}">
              <a16:creationId xmlns:a16="http://schemas.microsoft.com/office/drawing/2014/main" id="{00000000-0008-0000-0F00-000078020000}"/>
            </a:ext>
          </a:extLst>
        </xdr:cNvPr>
        <xdr:cNvSpPr/>
      </xdr:nvSpPr>
      <xdr:spPr>
        <a:xfrm>
          <a:off x="13578840" y="1396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96701</xdr:rowOff>
    </xdr:from>
    <xdr:to>
      <xdr:col>76</xdr:col>
      <xdr:colOff>165100</xdr:colOff>
      <xdr:row>84</xdr:row>
      <xdr:rowOff>26851</xdr:rowOff>
    </xdr:to>
    <xdr:sp macro="" textlink="">
      <xdr:nvSpPr>
        <xdr:cNvPr id="633" name="フローチャート: 判断 632">
          <a:extLst>
            <a:ext uri="{FF2B5EF4-FFF2-40B4-BE49-F238E27FC236}">
              <a16:creationId xmlns:a16="http://schemas.microsoft.com/office/drawing/2014/main" id="{00000000-0008-0000-0F00-000079020000}"/>
            </a:ext>
          </a:extLst>
        </xdr:cNvPr>
        <xdr:cNvSpPr/>
      </xdr:nvSpPr>
      <xdr:spPr>
        <a:xfrm>
          <a:off x="12804140" y="140108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83638</xdr:rowOff>
    </xdr:from>
    <xdr:to>
      <xdr:col>72</xdr:col>
      <xdr:colOff>38100</xdr:colOff>
      <xdr:row>84</xdr:row>
      <xdr:rowOff>13788</xdr:rowOff>
    </xdr:to>
    <xdr:sp macro="" textlink="">
      <xdr:nvSpPr>
        <xdr:cNvPr id="634" name="フローチャート: 判断 633">
          <a:extLst>
            <a:ext uri="{FF2B5EF4-FFF2-40B4-BE49-F238E27FC236}">
              <a16:creationId xmlns:a16="http://schemas.microsoft.com/office/drawing/2014/main" id="{00000000-0008-0000-0F00-00007A020000}"/>
            </a:ext>
          </a:extLst>
        </xdr:cNvPr>
        <xdr:cNvSpPr/>
      </xdr:nvSpPr>
      <xdr:spPr>
        <a:xfrm>
          <a:off x="12029440" y="139977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64044</xdr:rowOff>
    </xdr:from>
    <xdr:to>
      <xdr:col>67</xdr:col>
      <xdr:colOff>101600</xdr:colOff>
      <xdr:row>83</xdr:row>
      <xdr:rowOff>165644</xdr:rowOff>
    </xdr:to>
    <xdr:sp macro="" textlink="">
      <xdr:nvSpPr>
        <xdr:cNvPr id="635" name="フローチャート: 判断 634">
          <a:extLst>
            <a:ext uri="{FF2B5EF4-FFF2-40B4-BE49-F238E27FC236}">
              <a16:creationId xmlns:a16="http://schemas.microsoft.com/office/drawing/2014/main" id="{00000000-0008-0000-0F00-00007B020000}"/>
            </a:ext>
          </a:extLst>
        </xdr:cNvPr>
        <xdr:cNvSpPr/>
      </xdr:nvSpPr>
      <xdr:spPr>
        <a:xfrm>
          <a:off x="11231880" y="1397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6" name="テキスト ボックス 635">
          <a:extLst>
            <a:ext uri="{FF2B5EF4-FFF2-40B4-BE49-F238E27FC236}">
              <a16:creationId xmlns:a16="http://schemas.microsoft.com/office/drawing/2014/main" id="{00000000-0008-0000-0F00-00007C02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7" name="テキスト ボックス 636">
          <a:extLst>
            <a:ext uri="{FF2B5EF4-FFF2-40B4-BE49-F238E27FC236}">
              <a16:creationId xmlns:a16="http://schemas.microsoft.com/office/drawing/2014/main" id="{00000000-0008-0000-0F00-00007D02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8" name="テキスト ボックス 637">
          <a:extLst>
            <a:ext uri="{FF2B5EF4-FFF2-40B4-BE49-F238E27FC236}">
              <a16:creationId xmlns:a16="http://schemas.microsoft.com/office/drawing/2014/main" id="{00000000-0008-0000-0F00-00007E02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9" name="テキスト ボックス 638">
          <a:extLst>
            <a:ext uri="{FF2B5EF4-FFF2-40B4-BE49-F238E27FC236}">
              <a16:creationId xmlns:a16="http://schemas.microsoft.com/office/drawing/2014/main" id="{00000000-0008-0000-0F00-00007F02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40" name="テキスト ボックス 639">
          <a:extLst>
            <a:ext uri="{FF2B5EF4-FFF2-40B4-BE49-F238E27FC236}">
              <a16:creationId xmlns:a16="http://schemas.microsoft.com/office/drawing/2014/main" id="{00000000-0008-0000-0F00-00008002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95069</xdr:rowOff>
    </xdr:from>
    <xdr:to>
      <xdr:col>85</xdr:col>
      <xdr:colOff>177800</xdr:colOff>
      <xdr:row>81</xdr:row>
      <xdr:rowOff>25219</xdr:rowOff>
    </xdr:to>
    <xdr:sp macro="" textlink="">
      <xdr:nvSpPr>
        <xdr:cNvPr id="641" name="楕円 640">
          <a:extLst>
            <a:ext uri="{FF2B5EF4-FFF2-40B4-BE49-F238E27FC236}">
              <a16:creationId xmlns:a16="http://schemas.microsoft.com/office/drawing/2014/main" id="{00000000-0008-0000-0F00-000081020000}"/>
            </a:ext>
          </a:extLst>
        </xdr:cNvPr>
        <xdr:cNvSpPr/>
      </xdr:nvSpPr>
      <xdr:spPr>
        <a:xfrm>
          <a:off x="14325600" y="1350626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117946</xdr:rowOff>
    </xdr:from>
    <xdr:ext cx="405111" cy="259045"/>
    <xdr:sp macro="" textlink="">
      <xdr:nvSpPr>
        <xdr:cNvPr id="642" name="【消防施設】&#10;有形固定資産減価償却率該当値テキスト">
          <a:extLst>
            <a:ext uri="{FF2B5EF4-FFF2-40B4-BE49-F238E27FC236}">
              <a16:creationId xmlns:a16="http://schemas.microsoft.com/office/drawing/2014/main" id="{00000000-0008-0000-0F00-000082020000}"/>
            </a:ext>
          </a:extLst>
        </xdr:cNvPr>
        <xdr:cNvSpPr txBox="1"/>
      </xdr:nvSpPr>
      <xdr:spPr>
        <a:xfrm>
          <a:off x="14414500" y="13361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59145</xdr:rowOff>
    </xdr:from>
    <xdr:to>
      <xdr:col>81</xdr:col>
      <xdr:colOff>101600</xdr:colOff>
      <xdr:row>80</xdr:row>
      <xdr:rowOff>160745</xdr:rowOff>
    </xdr:to>
    <xdr:sp macro="" textlink="">
      <xdr:nvSpPr>
        <xdr:cNvPr id="643" name="楕円 642">
          <a:extLst>
            <a:ext uri="{FF2B5EF4-FFF2-40B4-BE49-F238E27FC236}">
              <a16:creationId xmlns:a16="http://schemas.microsoft.com/office/drawing/2014/main" id="{00000000-0008-0000-0F00-000083020000}"/>
            </a:ext>
          </a:extLst>
        </xdr:cNvPr>
        <xdr:cNvSpPr/>
      </xdr:nvSpPr>
      <xdr:spPr>
        <a:xfrm>
          <a:off x="13578840" y="1347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109945</xdr:rowOff>
    </xdr:from>
    <xdr:to>
      <xdr:col>85</xdr:col>
      <xdr:colOff>127000</xdr:colOff>
      <xdr:row>80</xdr:row>
      <xdr:rowOff>145869</xdr:rowOff>
    </xdr:to>
    <xdr:cxnSp macro="">
      <xdr:nvCxnSpPr>
        <xdr:cNvPr id="644" name="直線コネクタ 643">
          <a:extLst>
            <a:ext uri="{FF2B5EF4-FFF2-40B4-BE49-F238E27FC236}">
              <a16:creationId xmlns:a16="http://schemas.microsoft.com/office/drawing/2014/main" id="{00000000-0008-0000-0F00-000084020000}"/>
            </a:ext>
          </a:extLst>
        </xdr:cNvPr>
        <xdr:cNvCxnSpPr/>
      </xdr:nvCxnSpPr>
      <xdr:spPr>
        <a:xfrm>
          <a:off x="13629640" y="13521145"/>
          <a:ext cx="74676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23223</xdr:rowOff>
    </xdr:from>
    <xdr:to>
      <xdr:col>76</xdr:col>
      <xdr:colOff>165100</xdr:colOff>
      <xdr:row>80</xdr:row>
      <xdr:rowOff>124823</xdr:rowOff>
    </xdr:to>
    <xdr:sp macro="" textlink="">
      <xdr:nvSpPr>
        <xdr:cNvPr id="645" name="楕円 644">
          <a:extLst>
            <a:ext uri="{FF2B5EF4-FFF2-40B4-BE49-F238E27FC236}">
              <a16:creationId xmlns:a16="http://schemas.microsoft.com/office/drawing/2014/main" id="{00000000-0008-0000-0F00-000085020000}"/>
            </a:ext>
          </a:extLst>
        </xdr:cNvPr>
        <xdr:cNvSpPr/>
      </xdr:nvSpPr>
      <xdr:spPr>
        <a:xfrm>
          <a:off x="12804140" y="1343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74023</xdr:rowOff>
    </xdr:from>
    <xdr:to>
      <xdr:col>81</xdr:col>
      <xdr:colOff>50800</xdr:colOff>
      <xdr:row>80</xdr:row>
      <xdr:rowOff>109945</xdr:rowOff>
    </xdr:to>
    <xdr:cxnSp macro="">
      <xdr:nvCxnSpPr>
        <xdr:cNvPr id="646" name="直線コネクタ 645">
          <a:extLst>
            <a:ext uri="{FF2B5EF4-FFF2-40B4-BE49-F238E27FC236}">
              <a16:creationId xmlns:a16="http://schemas.microsoft.com/office/drawing/2014/main" id="{00000000-0008-0000-0F00-000086020000}"/>
            </a:ext>
          </a:extLst>
        </xdr:cNvPr>
        <xdr:cNvCxnSpPr/>
      </xdr:nvCxnSpPr>
      <xdr:spPr>
        <a:xfrm>
          <a:off x="12854940" y="13485223"/>
          <a:ext cx="7747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157118</xdr:rowOff>
    </xdr:from>
    <xdr:to>
      <xdr:col>72</xdr:col>
      <xdr:colOff>38100</xdr:colOff>
      <xdr:row>80</xdr:row>
      <xdr:rowOff>87268</xdr:rowOff>
    </xdr:to>
    <xdr:sp macro="" textlink="">
      <xdr:nvSpPr>
        <xdr:cNvPr id="647" name="楕円 646">
          <a:extLst>
            <a:ext uri="{FF2B5EF4-FFF2-40B4-BE49-F238E27FC236}">
              <a16:creationId xmlns:a16="http://schemas.microsoft.com/office/drawing/2014/main" id="{00000000-0008-0000-0F00-000087020000}"/>
            </a:ext>
          </a:extLst>
        </xdr:cNvPr>
        <xdr:cNvSpPr/>
      </xdr:nvSpPr>
      <xdr:spPr>
        <a:xfrm>
          <a:off x="12029440" y="134006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36468</xdr:rowOff>
    </xdr:from>
    <xdr:to>
      <xdr:col>76</xdr:col>
      <xdr:colOff>114300</xdr:colOff>
      <xdr:row>80</xdr:row>
      <xdr:rowOff>74023</xdr:rowOff>
    </xdr:to>
    <xdr:cxnSp macro="">
      <xdr:nvCxnSpPr>
        <xdr:cNvPr id="648" name="直線コネクタ 647">
          <a:extLst>
            <a:ext uri="{FF2B5EF4-FFF2-40B4-BE49-F238E27FC236}">
              <a16:creationId xmlns:a16="http://schemas.microsoft.com/office/drawing/2014/main" id="{00000000-0008-0000-0F00-000088020000}"/>
            </a:ext>
          </a:extLst>
        </xdr:cNvPr>
        <xdr:cNvCxnSpPr/>
      </xdr:nvCxnSpPr>
      <xdr:spPr>
        <a:xfrm>
          <a:off x="12072620" y="13447668"/>
          <a:ext cx="78232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139156</xdr:rowOff>
    </xdr:from>
    <xdr:to>
      <xdr:col>67</xdr:col>
      <xdr:colOff>101600</xdr:colOff>
      <xdr:row>81</xdr:row>
      <xdr:rowOff>69306</xdr:rowOff>
    </xdr:to>
    <xdr:sp macro="" textlink="">
      <xdr:nvSpPr>
        <xdr:cNvPr id="649" name="楕円 648">
          <a:extLst>
            <a:ext uri="{FF2B5EF4-FFF2-40B4-BE49-F238E27FC236}">
              <a16:creationId xmlns:a16="http://schemas.microsoft.com/office/drawing/2014/main" id="{00000000-0008-0000-0F00-000089020000}"/>
            </a:ext>
          </a:extLst>
        </xdr:cNvPr>
        <xdr:cNvSpPr/>
      </xdr:nvSpPr>
      <xdr:spPr>
        <a:xfrm>
          <a:off x="11231880" y="135503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36468</xdr:rowOff>
    </xdr:from>
    <xdr:to>
      <xdr:col>71</xdr:col>
      <xdr:colOff>177800</xdr:colOff>
      <xdr:row>81</xdr:row>
      <xdr:rowOff>18506</xdr:rowOff>
    </xdr:to>
    <xdr:cxnSp macro="">
      <xdr:nvCxnSpPr>
        <xdr:cNvPr id="650" name="直線コネクタ 649">
          <a:extLst>
            <a:ext uri="{FF2B5EF4-FFF2-40B4-BE49-F238E27FC236}">
              <a16:creationId xmlns:a16="http://schemas.microsoft.com/office/drawing/2014/main" id="{00000000-0008-0000-0F00-00008A020000}"/>
            </a:ext>
          </a:extLst>
        </xdr:cNvPr>
        <xdr:cNvCxnSpPr/>
      </xdr:nvCxnSpPr>
      <xdr:spPr>
        <a:xfrm flipV="1">
          <a:off x="11282680" y="13447668"/>
          <a:ext cx="789940" cy="149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146975</xdr:rowOff>
    </xdr:from>
    <xdr:ext cx="405111" cy="259045"/>
    <xdr:sp macro="" textlink="">
      <xdr:nvSpPr>
        <xdr:cNvPr id="651" name="n_1aveValue【消防施設】&#10;有形固定資産減価償却率">
          <a:extLst>
            <a:ext uri="{FF2B5EF4-FFF2-40B4-BE49-F238E27FC236}">
              <a16:creationId xmlns:a16="http://schemas.microsoft.com/office/drawing/2014/main" id="{00000000-0008-0000-0F00-00008B020000}"/>
            </a:ext>
          </a:extLst>
        </xdr:cNvPr>
        <xdr:cNvSpPr txBox="1"/>
      </xdr:nvSpPr>
      <xdr:spPr>
        <a:xfrm>
          <a:off x="13437244" y="1406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17978</xdr:rowOff>
    </xdr:from>
    <xdr:ext cx="405111" cy="259045"/>
    <xdr:sp macro="" textlink="">
      <xdr:nvSpPr>
        <xdr:cNvPr id="652" name="n_2aveValue【消防施設】&#10;有形固定資産減価償却率">
          <a:extLst>
            <a:ext uri="{FF2B5EF4-FFF2-40B4-BE49-F238E27FC236}">
              <a16:creationId xmlns:a16="http://schemas.microsoft.com/office/drawing/2014/main" id="{00000000-0008-0000-0F00-00008C020000}"/>
            </a:ext>
          </a:extLst>
        </xdr:cNvPr>
        <xdr:cNvSpPr txBox="1"/>
      </xdr:nvSpPr>
      <xdr:spPr>
        <a:xfrm>
          <a:off x="12675244" y="1409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4915</xdr:rowOff>
    </xdr:from>
    <xdr:ext cx="405111" cy="259045"/>
    <xdr:sp macro="" textlink="">
      <xdr:nvSpPr>
        <xdr:cNvPr id="653" name="n_3aveValue【消防施設】&#10;有形固定資産減価償却率">
          <a:extLst>
            <a:ext uri="{FF2B5EF4-FFF2-40B4-BE49-F238E27FC236}">
              <a16:creationId xmlns:a16="http://schemas.microsoft.com/office/drawing/2014/main" id="{00000000-0008-0000-0F00-00008D020000}"/>
            </a:ext>
          </a:extLst>
        </xdr:cNvPr>
        <xdr:cNvSpPr txBox="1"/>
      </xdr:nvSpPr>
      <xdr:spPr>
        <a:xfrm>
          <a:off x="11900544" y="14086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156771</xdr:rowOff>
    </xdr:from>
    <xdr:ext cx="405111" cy="259045"/>
    <xdr:sp macro="" textlink="">
      <xdr:nvSpPr>
        <xdr:cNvPr id="654" name="n_4aveValue【消防施設】&#10;有形固定資産減価償却率">
          <a:extLst>
            <a:ext uri="{FF2B5EF4-FFF2-40B4-BE49-F238E27FC236}">
              <a16:creationId xmlns:a16="http://schemas.microsoft.com/office/drawing/2014/main" id="{00000000-0008-0000-0F00-00008E020000}"/>
            </a:ext>
          </a:extLst>
        </xdr:cNvPr>
        <xdr:cNvSpPr txBox="1"/>
      </xdr:nvSpPr>
      <xdr:spPr>
        <a:xfrm>
          <a:off x="11102984" y="1407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5822</xdr:rowOff>
    </xdr:from>
    <xdr:ext cx="405111" cy="259045"/>
    <xdr:sp macro="" textlink="">
      <xdr:nvSpPr>
        <xdr:cNvPr id="655" name="n_1mainValue【消防施設】&#10;有形固定資産減価償却率">
          <a:extLst>
            <a:ext uri="{FF2B5EF4-FFF2-40B4-BE49-F238E27FC236}">
              <a16:creationId xmlns:a16="http://schemas.microsoft.com/office/drawing/2014/main" id="{00000000-0008-0000-0F00-00008F020000}"/>
            </a:ext>
          </a:extLst>
        </xdr:cNvPr>
        <xdr:cNvSpPr txBox="1"/>
      </xdr:nvSpPr>
      <xdr:spPr>
        <a:xfrm>
          <a:off x="13437244" y="1324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141350</xdr:rowOff>
    </xdr:from>
    <xdr:ext cx="405111" cy="259045"/>
    <xdr:sp macro="" textlink="">
      <xdr:nvSpPr>
        <xdr:cNvPr id="656" name="n_2mainValue【消防施設】&#10;有形固定資産減価償却率">
          <a:extLst>
            <a:ext uri="{FF2B5EF4-FFF2-40B4-BE49-F238E27FC236}">
              <a16:creationId xmlns:a16="http://schemas.microsoft.com/office/drawing/2014/main" id="{00000000-0008-0000-0F00-000090020000}"/>
            </a:ext>
          </a:extLst>
        </xdr:cNvPr>
        <xdr:cNvSpPr txBox="1"/>
      </xdr:nvSpPr>
      <xdr:spPr>
        <a:xfrm>
          <a:off x="12675244" y="13217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103795</xdr:rowOff>
    </xdr:from>
    <xdr:ext cx="405111" cy="259045"/>
    <xdr:sp macro="" textlink="">
      <xdr:nvSpPr>
        <xdr:cNvPr id="657" name="n_3mainValue【消防施設】&#10;有形固定資産減価償却率">
          <a:extLst>
            <a:ext uri="{FF2B5EF4-FFF2-40B4-BE49-F238E27FC236}">
              <a16:creationId xmlns:a16="http://schemas.microsoft.com/office/drawing/2014/main" id="{00000000-0008-0000-0F00-000091020000}"/>
            </a:ext>
          </a:extLst>
        </xdr:cNvPr>
        <xdr:cNvSpPr txBox="1"/>
      </xdr:nvSpPr>
      <xdr:spPr>
        <a:xfrm>
          <a:off x="11900544" y="13179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85833</xdr:rowOff>
    </xdr:from>
    <xdr:ext cx="405111" cy="259045"/>
    <xdr:sp macro="" textlink="">
      <xdr:nvSpPr>
        <xdr:cNvPr id="658" name="n_4mainValue【消防施設】&#10;有形固定資産減価償却率">
          <a:extLst>
            <a:ext uri="{FF2B5EF4-FFF2-40B4-BE49-F238E27FC236}">
              <a16:creationId xmlns:a16="http://schemas.microsoft.com/office/drawing/2014/main" id="{00000000-0008-0000-0F00-000092020000}"/>
            </a:ext>
          </a:extLst>
        </xdr:cNvPr>
        <xdr:cNvSpPr txBox="1"/>
      </xdr:nvSpPr>
      <xdr:spPr>
        <a:xfrm>
          <a:off x="11102984" y="1332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9" name="正方形/長方形 658">
          <a:extLst>
            <a:ext uri="{FF2B5EF4-FFF2-40B4-BE49-F238E27FC236}">
              <a16:creationId xmlns:a16="http://schemas.microsoft.com/office/drawing/2014/main" id="{00000000-0008-0000-0F00-00009302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60" name="正方形/長方形 659">
          <a:extLst>
            <a:ext uri="{FF2B5EF4-FFF2-40B4-BE49-F238E27FC236}">
              <a16:creationId xmlns:a16="http://schemas.microsoft.com/office/drawing/2014/main" id="{00000000-0008-0000-0F00-00009402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61" name="正方形/長方形 660">
          <a:extLst>
            <a:ext uri="{FF2B5EF4-FFF2-40B4-BE49-F238E27FC236}">
              <a16:creationId xmlns:a16="http://schemas.microsoft.com/office/drawing/2014/main" id="{00000000-0008-0000-0F00-00009502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62" name="正方形/長方形 661">
          <a:extLst>
            <a:ext uri="{FF2B5EF4-FFF2-40B4-BE49-F238E27FC236}">
              <a16:creationId xmlns:a16="http://schemas.microsoft.com/office/drawing/2014/main" id="{00000000-0008-0000-0F00-00009602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63" name="正方形/長方形 662">
          <a:extLst>
            <a:ext uri="{FF2B5EF4-FFF2-40B4-BE49-F238E27FC236}">
              <a16:creationId xmlns:a16="http://schemas.microsoft.com/office/drawing/2014/main" id="{00000000-0008-0000-0F00-00009702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64" name="正方形/長方形 663">
          <a:extLst>
            <a:ext uri="{FF2B5EF4-FFF2-40B4-BE49-F238E27FC236}">
              <a16:creationId xmlns:a16="http://schemas.microsoft.com/office/drawing/2014/main" id="{00000000-0008-0000-0F00-00009802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65" name="正方形/長方形 664">
          <a:extLst>
            <a:ext uri="{FF2B5EF4-FFF2-40B4-BE49-F238E27FC236}">
              <a16:creationId xmlns:a16="http://schemas.microsoft.com/office/drawing/2014/main" id="{00000000-0008-0000-0F00-00009902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6" name="正方形/長方形 665">
          <a:extLst>
            <a:ext uri="{FF2B5EF4-FFF2-40B4-BE49-F238E27FC236}">
              <a16:creationId xmlns:a16="http://schemas.microsoft.com/office/drawing/2014/main" id="{00000000-0008-0000-0F00-00009A02000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7" name="テキスト ボックス 666">
          <a:extLst>
            <a:ext uri="{FF2B5EF4-FFF2-40B4-BE49-F238E27FC236}">
              <a16:creationId xmlns:a16="http://schemas.microsoft.com/office/drawing/2014/main" id="{00000000-0008-0000-0F00-00009B0200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8" name="直線コネクタ 667">
          <a:extLst>
            <a:ext uri="{FF2B5EF4-FFF2-40B4-BE49-F238E27FC236}">
              <a16:creationId xmlns:a16="http://schemas.microsoft.com/office/drawing/2014/main" id="{00000000-0008-0000-0F00-00009C02000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69" name="直線コネクタ 668">
          <a:extLst>
            <a:ext uri="{FF2B5EF4-FFF2-40B4-BE49-F238E27FC236}">
              <a16:creationId xmlns:a16="http://schemas.microsoft.com/office/drawing/2014/main" id="{00000000-0008-0000-0F00-00009D020000}"/>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70" name="テキスト ボックス 669">
          <a:extLst>
            <a:ext uri="{FF2B5EF4-FFF2-40B4-BE49-F238E27FC236}">
              <a16:creationId xmlns:a16="http://schemas.microsoft.com/office/drawing/2014/main" id="{00000000-0008-0000-0F00-00009E020000}"/>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71" name="直線コネクタ 670">
          <a:extLst>
            <a:ext uri="{FF2B5EF4-FFF2-40B4-BE49-F238E27FC236}">
              <a16:creationId xmlns:a16="http://schemas.microsoft.com/office/drawing/2014/main" id="{00000000-0008-0000-0F00-00009F020000}"/>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72" name="テキスト ボックス 671">
          <a:extLst>
            <a:ext uri="{FF2B5EF4-FFF2-40B4-BE49-F238E27FC236}">
              <a16:creationId xmlns:a16="http://schemas.microsoft.com/office/drawing/2014/main" id="{00000000-0008-0000-0F00-0000A0020000}"/>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73" name="直線コネクタ 672">
          <a:extLst>
            <a:ext uri="{FF2B5EF4-FFF2-40B4-BE49-F238E27FC236}">
              <a16:creationId xmlns:a16="http://schemas.microsoft.com/office/drawing/2014/main" id="{00000000-0008-0000-0F00-0000A1020000}"/>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74" name="テキスト ボックス 673">
          <a:extLst>
            <a:ext uri="{FF2B5EF4-FFF2-40B4-BE49-F238E27FC236}">
              <a16:creationId xmlns:a16="http://schemas.microsoft.com/office/drawing/2014/main" id="{00000000-0008-0000-0F00-0000A2020000}"/>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75" name="直線コネクタ 674">
          <a:extLst>
            <a:ext uri="{FF2B5EF4-FFF2-40B4-BE49-F238E27FC236}">
              <a16:creationId xmlns:a16="http://schemas.microsoft.com/office/drawing/2014/main" id="{00000000-0008-0000-0F00-0000A3020000}"/>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76" name="テキスト ボックス 675">
          <a:extLst>
            <a:ext uri="{FF2B5EF4-FFF2-40B4-BE49-F238E27FC236}">
              <a16:creationId xmlns:a16="http://schemas.microsoft.com/office/drawing/2014/main" id="{00000000-0008-0000-0F00-0000A4020000}"/>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7" name="直線コネクタ 676">
          <a:extLst>
            <a:ext uri="{FF2B5EF4-FFF2-40B4-BE49-F238E27FC236}">
              <a16:creationId xmlns:a16="http://schemas.microsoft.com/office/drawing/2014/main" id="{00000000-0008-0000-0F00-0000A502000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8" name="テキスト ボックス 677">
          <a:extLst>
            <a:ext uri="{FF2B5EF4-FFF2-40B4-BE49-F238E27FC236}">
              <a16:creationId xmlns:a16="http://schemas.microsoft.com/office/drawing/2014/main" id="{00000000-0008-0000-0F00-0000A602000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9" name="【消防施設】&#10;一人当たり面積グラフ枠">
          <a:extLst>
            <a:ext uri="{FF2B5EF4-FFF2-40B4-BE49-F238E27FC236}">
              <a16:creationId xmlns:a16="http://schemas.microsoft.com/office/drawing/2014/main" id="{00000000-0008-0000-0F00-0000A702000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86</xdr:row>
      <xdr:rowOff>24385</xdr:rowOff>
    </xdr:to>
    <xdr:cxnSp macro="">
      <xdr:nvCxnSpPr>
        <xdr:cNvPr id="680" name="直線コネクタ 679">
          <a:extLst>
            <a:ext uri="{FF2B5EF4-FFF2-40B4-BE49-F238E27FC236}">
              <a16:creationId xmlns:a16="http://schemas.microsoft.com/office/drawing/2014/main" id="{00000000-0008-0000-0F00-0000A8020000}"/>
            </a:ext>
          </a:extLst>
        </xdr:cNvPr>
        <xdr:cNvCxnSpPr/>
      </xdr:nvCxnSpPr>
      <xdr:spPr>
        <a:xfrm flipV="1">
          <a:off x="19509104" y="13228320"/>
          <a:ext cx="0" cy="1213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681" name="【消防施設】&#10;一人当たり面積最小値テキスト">
          <a:extLst>
            <a:ext uri="{FF2B5EF4-FFF2-40B4-BE49-F238E27FC236}">
              <a16:creationId xmlns:a16="http://schemas.microsoft.com/office/drawing/2014/main" id="{00000000-0008-0000-0F00-0000A9020000}"/>
            </a:ext>
          </a:extLst>
        </xdr:cNvPr>
        <xdr:cNvSpPr txBox="1"/>
      </xdr:nvSpPr>
      <xdr:spPr>
        <a:xfrm>
          <a:off x="19547840" y="14445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682" name="直線コネクタ 681">
          <a:extLst>
            <a:ext uri="{FF2B5EF4-FFF2-40B4-BE49-F238E27FC236}">
              <a16:creationId xmlns:a16="http://schemas.microsoft.com/office/drawing/2014/main" id="{00000000-0008-0000-0F00-0000AA020000}"/>
            </a:ext>
          </a:extLst>
        </xdr:cNvPr>
        <xdr:cNvCxnSpPr/>
      </xdr:nvCxnSpPr>
      <xdr:spPr>
        <a:xfrm>
          <a:off x="19443700" y="144414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683" name="【消防施設】&#10;一人当たり面積最大値テキスト">
          <a:extLst>
            <a:ext uri="{FF2B5EF4-FFF2-40B4-BE49-F238E27FC236}">
              <a16:creationId xmlns:a16="http://schemas.microsoft.com/office/drawing/2014/main" id="{00000000-0008-0000-0F00-0000AB020000}"/>
            </a:ext>
          </a:extLst>
        </xdr:cNvPr>
        <xdr:cNvSpPr txBox="1"/>
      </xdr:nvSpPr>
      <xdr:spPr>
        <a:xfrm>
          <a:off x="19547840" y="1300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684" name="直線コネクタ 683">
          <a:extLst>
            <a:ext uri="{FF2B5EF4-FFF2-40B4-BE49-F238E27FC236}">
              <a16:creationId xmlns:a16="http://schemas.microsoft.com/office/drawing/2014/main" id="{00000000-0008-0000-0F00-0000AC020000}"/>
            </a:ext>
          </a:extLst>
        </xdr:cNvPr>
        <xdr:cNvCxnSpPr/>
      </xdr:nvCxnSpPr>
      <xdr:spPr>
        <a:xfrm>
          <a:off x="19443700" y="132283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16019</xdr:rowOff>
    </xdr:from>
    <xdr:ext cx="469744" cy="259045"/>
    <xdr:sp macro="" textlink="">
      <xdr:nvSpPr>
        <xdr:cNvPr id="685" name="【消防施設】&#10;一人当たり面積平均値テキスト">
          <a:extLst>
            <a:ext uri="{FF2B5EF4-FFF2-40B4-BE49-F238E27FC236}">
              <a16:creationId xmlns:a16="http://schemas.microsoft.com/office/drawing/2014/main" id="{00000000-0008-0000-0F00-0000AD020000}"/>
            </a:ext>
          </a:extLst>
        </xdr:cNvPr>
        <xdr:cNvSpPr txBox="1"/>
      </xdr:nvSpPr>
      <xdr:spPr>
        <a:xfrm>
          <a:off x="19547840" y="140977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37592</xdr:rowOff>
    </xdr:from>
    <xdr:to>
      <xdr:col>116</xdr:col>
      <xdr:colOff>114300</xdr:colOff>
      <xdr:row>84</xdr:row>
      <xdr:rowOff>139192</xdr:rowOff>
    </xdr:to>
    <xdr:sp macro="" textlink="">
      <xdr:nvSpPr>
        <xdr:cNvPr id="686" name="フローチャート: 判断 685">
          <a:extLst>
            <a:ext uri="{FF2B5EF4-FFF2-40B4-BE49-F238E27FC236}">
              <a16:creationId xmlns:a16="http://schemas.microsoft.com/office/drawing/2014/main" id="{00000000-0008-0000-0F00-0000AE020000}"/>
            </a:ext>
          </a:extLst>
        </xdr:cNvPr>
        <xdr:cNvSpPr/>
      </xdr:nvSpPr>
      <xdr:spPr>
        <a:xfrm>
          <a:off x="19458940" y="1411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687" name="フローチャート: 判断 686">
          <a:extLst>
            <a:ext uri="{FF2B5EF4-FFF2-40B4-BE49-F238E27FC236}">
              <a16:creationId xmlns:a16="http://schemas.microsoft.com/office/drawing/2014/main" id="{00000000-0008-0000-0F00-0000AF020000}"/>
            </a:ext>
          </a:extLst>
        </xdr:cNvPr>
        <xdr:cNvSpPr/>
      </xdr:nvSpPr>
      <xdr:spPr>
        <a:xfrm>
          <a:off x="18735040" y="141147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42163</xdr:rowOff>
    </xdr:from>
    <xdr:to>
      <xdr:col>107</xdr:col>
      <xdr:colOff>101600</xdr:colOff>
      <xdr:row>84</xdr:row>
      <xdr:rowOff>143763</xdr:rowOff>
    </xdr:to>
    <xdr:sp macro="" textlink="">
      <xdr:nvSpPr>
        <xdr:cNvPr id="688" name="フローチャート: 判断 687">
          <a:extLst>
            <a:ext uri="{FF2B5EF4-FFF2-40B4-BE49-F238E27FC236}">
              <a16:creationId xmlns:a16="http://schemas.microsoft.com/office/drawing/2014/main" id="{00000000-0008-0000-0F00-0000B0020000}"/>
            </a:ext>
          </a:extLst>
        </xdr:cNvPr>
        <xdr:cNvSpPr/>
      </xdr:nvSpPr>
      <xdr:spPr>
        <a:xfrm>
          <a:off x="17937480" y="1412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51308</xdr:rowOff>
    </xdr:from>
    <xdr:to>
      <xdr:col>102</xdr:col>
      <xdr:colOff>165100</xdr:colOff>
      <xdr:row>84</xdr:row>
      <xdr:rowOff>152908</xdr:rowOff>
    </xdr:to>
    <xdr:sp macro="" textlink="">
      <xdr:nvSpPr>
        <xdr:cNvPr id="689" name="フローチャート: 判断 688">
          <a:extLst>
            <a:ext uri="{FF2B5EF4-FFF2-40B4-BE49-F238E27FC236}">
              <a16:creationId xmlns:a16="http://schemas.microsoft.com/office/drawing/2014/main" id="{00000000-0008-0000-0F00-0000B1020000}"/>
            </a:ext>
          </a:extLst>
        </xdr:cNvPr>
        <xdr:cNvSpPr/>
      </xdr:nvSpPr>
      <xdr:spPr>
        <a:xfrm>
          <a:off x="17162780" y="1413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46737</xdr:rowOff>
    </xdr:from>
    <xdr:to>
      <xdr:col>98</xdr:col>
      <xdr:colOff>38100</xdr:colOff>
      <xdr:row>84</xdr:row>
      <xdr:rowOff>148337</xdr:rowOff>
    </xdr:to>
    <xdr:sp macro="" textlink="">
      <xdr:nvSpPr>
        <xdr:cNvPr id="690" name="フローチャート: 判断 689">
          <a:extLst>
            <a:ext uri="{FF2B5EF4-FFF2-40B4-BE49-F238E27FC236}">
              <a16:creationId xmlns:a16="http://schemas.microsoft.com/office/drawing/2014/main" id="{00000000-0008-0000-0F00-0000B2020000}"/>
            </a:ext>
          </a:extLst>
        </xdr:cNvPr>
        <xdr:cNvSpPr/>
      </xdr:nvSpPr>
      <xdr:spPr>
        <a:xfrm>
          <a:off x="16388080" y="1412849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91" name="テキスト ボックス 690">
          <a:extLst>
            <a:ext uri="{FF2B5EF4-FFF2-40B4-BE49-F238E27FC236}">
              <a16:creationId xmlns:a16="http://schemas.microsoft.com/office/drawing/2014/main" id="{00000000-0008-0000-0F00-0000B302000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92" name="テキスト ボックス 691">
          <a:extLst>
            <a:ext uri="{FF2B5EF4-FFF2-40B4-BE49-F238E27FC236}">
              <a16:creationId xmlns:a16="http://schemas.microsoft.com/office/drawing/2014/main" id="{00000000-0008-0000-0F00-0000B402000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93" name="テキスト ボックス 692">
          <a:extLst>
            <a:ext uri="{FF2B5EF4-FFF2-40B4-BE49-F238E27FC236}">
              <a16:creationId xmlns:a16="http://schemas.microsoft.com/office/drawing/2014/main" id="{00000000-0008-0000-0F00-0000B5020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94" name="テキスト ボックス 693">
          <a:extLst>
            <a:ext uri="{FF2B5EF4-FFF2-40B4-BE49-F238E27FC236}">
              <a16:creationId xmlns:a16="http://schemas.microsoft.com/office/drawing/2014/main" id="{00000000-0008-0000-0F00-0000B60200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95" name="テキスト ボックス 694">
          <a:extLst>
            <a:ext uri="{FF2B5EF4-FFF2-40B4-BE49-F238E27FC236}">
              <a16:creationId xmlns:a16="http://schemas.microsoft.com/office/drawing/2014/main" id="{00000000-0008-0000-0F00-0000B702000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170180</xdr:rowOff>
    </xdr:from>
    <xdr:to>
      <xdr:col>116</xdr:col>
      <xdr:colOff>114300</xdr:colOff>
      <xdr:row>81</xdr:row>
      <xdr:rowOff>100330</xdr:rowOff>
    </xdr:to>
    <xdr:sp macro="" textlink="">
      <xdr:nvSpPr>
        <xdr:cNvPr id="696" name="楕円 695">
          <a:extLst>
            <a:ext uri="{FF2B5EF4-FFF2-40B4-BE49-F238E27FC236}">
              <a16:creationId xmlns:a16="http://schemas.microsoft.com/office/drawing/2014/main" id="{00000000-0008-0000-0F00-0000B8020000}"/>
            </a:ext>
          </a:extLst>
        </xdr:cNvPr>
        <xdr:cNvSpPr/>
      </xdr:nvSpPr>
      <xdr:spPr>
        <a:xfrm>
          <a:off x="19458940" y="135813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21607</xdr:rowOff>
    </xdr:from>
    <xdr:ext cx="469744" cy="259045"/>
    <xdr:sp macro="" textlink="">
      <xdr:nvSpPr>
        <xdr:cNvPr id="697" name="【消防施設】&#10;一人当たり面積該当値テキスト">
          <a:extLst>
            <a:ext uri="{FF2B5EF4-FFF2-40B4-BE49-F238E27FC236}">
              <a16:creationId xmlns:a16="http://schemas.microsoft.com/office/drawing/2014/main" id="{00000000-0008-0000-0F00-0000B9020000}"/>
            </a:ext>
          </a:extLst>
        </xdr:cNvPr>
        <xdr:cNvSpPr txBox="1"/>
      </xdr:nvSpPr>
      <xdr:spPr>
        <a:xfrm>
          <a:off x="19547840" y="1343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12446</xdr:rowOff>
    </xdr:from>
    <xdr:to>
      <xdr:col>112</xdr:col>
      <xdr:colOff>38100</xdr:colOff>
      <xdr:row>81</xdr:row>
      <xdr:rowOff>114046</xdr:rowOff>
    </xdr:to>
    <xdr:sp macro="" textlink="">
      <xdr:nvSpPr>
        <xdr:cNvPr id="698" name="楕円 697">
          <a:extLst>
            <a:ext uri="{FF2B5EF4-FFF2-40B4-BE49-F238E27FC236}">
              <a16:creationId xmlns:a16="http://schemas.microsoft.com/office/drawing/2014/main" id="{00000000-0008-0000-0F00-0000BA020000}"/>
            </a:ext>
          </a:extLst>
        </xdr:cNvPr>
        <xdr:cNvSpPr/>
      </xdr:nvSpPr>
      <xdr:spPr>
        <a:xfrm>
          <a:off x="18735040" y="1359128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49530</xdr:rowOff>
    </xdr:from>
    <xdr:to>
      <xdr:col>116</xdr:col>
      <xdr:colOff>63500</xdr:colOff>
      <xdr:row>81</xdr:row>
      <xdr:rowOff>63246</xdr:rowOff>
    </xdr:to>
    <xdr:cxnSp macro="">
      <xdr:nvCxnSpPr>
        <xdr:cNvPr id="699" name="直線コネクタ 698">
          <a:extLst>
            <a:ext uri="{FF2B5EF4-FFF2-40B4-BE49-F238E27FC236}">
              <a16:creationId xmlns:a16="http://schemas.microsoft.com/office/drawing/2014/main" id="{00000000-0008-0000-0F00-0000BB020000}"/>
            </a:ext>
          </a:extLst>
        </xdr:cNvPr>
        <xdr:cNvCxnSpPr/>
      </xdr:nvCxnSpPr>
      <xdr:spPr>
        <a:xfrm flipV="1">
          <a:off x="18778220" y="13628370"/>
          <a:ext cx="73152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26163</xdr:rowOff>
    </xdr:from>
    <xdr:to>
      <xdr:col>107</xdr:col>
      <xdr:colOff>101600</xdr:colOff>
      <xdr:row>81</xdr:row>
      <xdr:rowOff>127763</xdr:rowOff>
    </xdr:to>
    <xdr:sp macro="" textlink="">
      <xdr:nvSpPr>
        <xdr:cNvPr id="700" name="楕円 699">
          <a:extLst>
            <a:ext uri="{FF2B5EF4-FFF2-40B4-BE49-F238E27FC236}">
              <a16:creationId xmlns:a16="http://schemas.microsoft.com/office/drawing/2014/main" id="{00000000-0008-0000-0F00-0000BC020000}"/>
            </a:ext>
          </a:extLst>
        </xdr:cNvPr>
        <xdr:cNvSpPr/>
      </xdr:nvSpPr>
      <xdr:spPr>
        <a:xfrm>
          <a:off x="17937480" y="1360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63246</xdr:rowOff>
    </xdr:from>
    <xdr:to>
      <xdr:col>111</xdr:col>
      <xdr:colOff>177800</xdr:colOff>
      <xdr:row>81</xdr:row>
      <xdr:rowOff>76963</xdr:rowOff>
    </xdr:to>
    <xdr:cxnSp macro="">
      <xdr:nvCxnSpPr>
        <xdr:cNvPr id="701" name="直線コネクタ 700">
          <a:extLst>
            <a:ext uri="{FF2B5EF4-FFF2-40B4-BE49-F238E27FC236}">
              <a16:creationId xmlns:a16="http://schemas.microsoft.com/office/drawing/2014/main" id="{00000000-0008-0000-0F00-0000BD020000}"/>
            </a:ext>
          </a:extLst>
        </xdr:cNvPr>
        <xdr:cNvCxnSpPr/>
      </xdr:nvCxnSpPr>
      <xdr:spPr>
        <a:xfrm flipV="1">
          <a:off x="17988280" y="13642086"/>
          <a:ext cx="78994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39878</xdr:rowOff>
    </xdr:from>
    <xdr:to>
      <xdr:col>102</xdr:col>
      <xdr:colOff>165100</xdr:colOff>
      <xdr:row>81</xdr:row>
      <xdr:rowOff>141478</xdr:rowOff>
    </xdr:to>
    <xdr:sp macro="" textlink="">
      <xdr:nvSpPr>
        <xdr:cNvPr id="702" name="楕円 701">
          <a:extLst>
            <a:ext uri="{FF2B5EF4-FFF2-40B4-BE49-F238E27FC236}">
              <a16:creationId xmlns:a16="http://schemas.microsoft.com/office/drawing/2014/main" id="{00000000-0008-0000-0F00-0000BE020000}"/>
            </a:ext>
          </a:extLst>
        </xdr:cNvPr>
        <xdr:cNvSpPr/>
      </xdr:nvSpPr>
      <xdr:spPr>
        <a:xfrm>
          <a:off x="17162780" y="1361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76963</xdr:rowOff>
    </xdr:from>
    <xdr:to>
      <xdr:col>107</xdr:col>
      <xdr:colOff>50800</xdr:colOff>
      <xdr:row>81</xdr:row>
      <xdr:rowOff>90678</xdr:rowOff>
    </xdr:to>
    <xdr:cxnSp macro="">
      <xdr:nvCxnSpPr>
        <xdr:cNvPr id="703" name="直線コネクタ 702">
          <a:extLst>
            <a:ext uri="{FF2B5EF4-FFF2-40B4-BE49-F238E27FC236}">
              <a16:creationId xmlns:a16="http://schemas.microsoft.com/office/drawing/2014/main" id="{00000000-0008-0000-0F00-0000BF020000}"/>
            </a:ext>
          </a:extLst>
        </xdr:cNvPr>
        <xdr:cNvCxnSpPr/>
      </xdr:nvCxnSpPr>
      <xdr:spPr>
        <a:xfrm flipV="1">
          <a:off x="17213580" y="13655803"/>
          <a:ext cx="7747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154178</xdr:rowOff>
    </xdr:from>
    <xdr:to>
      <xdr:col>98</xdr:col>
      <xdr:colOff>38100</xdr:colOff>
      <xdr:row>82</xdr:row>
      <xdr:rowOff>84328</xdr:rowOff>
    </xdr:to>
    <xdr:sp macro="" textlink="">
      <xdr:nvSpPr>
        <xdr:cNvPr id="704" name="楕円 703">
          <a:extLst>
            <a:ext uri="{FF2B5EF4-FFF2-40B4-BE49-F238E27FC236}">
              <a16:creationId xmlns:a16="http://schemas.microsoft.com/office/drawing/2014/main" id="{00000000-0008-0000-0F00-0000C0020000}"/>
            </a:ext>
          </a:extLst>
        </xdr:cNvPr>
        <xdr:cNvSpPr/>
      </xdr:nvSpPr>
      <xdr:spPr>
        <a:xfrm>
          <a:off x="16388080" y="137330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90678</xdr:rowOff>
    </xdr:from>
    <xdr:to>
      <xdr:col>102</xdr:col>
      <xdr:colOff>114300</xdr:colOff>
      <xdr:row>82</xdr:row>
      <xdr:rowOff>33528</xdr:rowOff>
    </xdr:to>
    <xdr:cxnSp macro="">
      <xdr:nvCxnSpPr>
        <xdr:cNvPr id="705" name="直線コネクタ 704">
          <a:extLst>
            <a:ext uri="{FF2B5EF4-FFF2-40B4-BE49-F238E27FC236}">
              <a16:creationId xmlns:a16="http://schemas.microsoft.com/office/drawing/2014/main" id="{00000000-0008-0000-0F00-0000C1020000}"/>
            </a:ext>
          </a:extLst>
        </xdr:cNvPr>
        <xdr:cNvCxnSpPr/>
      </xdr:nvCxnSpPr>
      <xdr:spPr>
        <a:xfrm flipV="1">
          <a:off x="16431260" y="13669518"/>
          <a:ext cx="78232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125747</xdr:rowOff>
    </xdr:from>
    <xdr:ext cx="469744" cy="259045"/>
    <xdr:sp macro="" textlink="">
      <xdr:nvSpPr>
        <xdr:cNvPr id="706" name="n_1aveValue【消防施設】&#10;一人当たり面積">
          <a:extLst>
            <a:ext uri="{FF2B5EF4-FFF2-40B4-BE49-F238E27FC236}">
              <a16:creationId xmlns:a16="http://schemas.microsoft.com/office/drawing/2014/main" id="{00000000-0008-0000-0F00-0000C2020000}"/>
            </a:ext>
          </a:extLst>
        </xdr:cNvPr>
        <xdr:cNvSpPr txBox="1"/>
      </xdr:nvSpPr>
      <xdr:spPr>
        <a:xfrm>
          <a:off x="18561127"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134890</xdr:rowOff>
    </xdr:from>
    <xdr:ext cx="469744" cy="259045"/>
    <xdr:sp macro="" textlink="">
      <xdr:nvSpPr>
        <xdr:cNvPr id="707" name="n_2aveValue【消防施設】&#10;一人当たり面積">
          <a:extLst>
            <a:ext uri="{FF2B5EF4-FFF2-40B4-BE49-F238E27FC236}">
              <a16:creationId xmlns:a16="http://schemas.microsoft.com/office/drawing/2014/main" id="{00000000-0008-0000-0F00-0000C3020000}"/>
            </a:ext>
          </a:extLst>
        </xdr:cNvPr>
        <xdr:cNvSpPr txBox="1"/>
      </xdr:nvSpPr>
      <xdr:spPr>
        <a:xfrm>
          <a:off x="17776267" y="14216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144035</xdr:rowOff>
    </xdr:from>
    <xdr:ext cx="469744" cy="259045"/>
    <xdr:sp macro="" textlink="">
      <xdr:nvSpPr>
        <xdr:cNvPr id="708" name="n_3aveValue【消防施設】&#10;一人当たり面積">
          <a:extLst>
            <a:ext uri="{FF2B5EF4-FFF2-40B4-BE49-F238E27FC236}">
              <a16:creationId xmlns:a16="http://schemas.microsoft.com/office/drawing/2014/main" id="{00000000-0008-0000-0F00-0000C4020000}"/>
            </a:ext>
          </a:extLst>
        </xdr:cNvPr>
        <xdr:cNvSpPr txBox="1"/>
      </xdr:nvSpPr>
      <xdr:spPr>
        <a:xfrm>
          <a:off x="17001567" y="1422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139464</xdr:rowOff>
    </xdr:from>
    <xdr:ext cx="469744" cy="259045"/>
    <xdr:sp macro="" textlink="">
      <xdr:nvSpPr>
        <xdr:cNvPr id="709" name="n_4aveValue【消防施設】&#10;一人当たり面積">
          <a:extLst>
            <a:ext uri="{FF2B5EF4-FFF2-40B4-BE49-F238E27FC236}">
              <a16:creationId xmlns:a16="http://schemas.microsoft.com/office/drawing/2014/main" id="{00000000-0008-0000-0F00-0000C5020000}"/>
            </a:ext>
          </a:extLst>
        </xdr:cNvPr>
        <xdr:cNvSpPr txBox="1"/>
      </xdr:nvSpPr>
      <xdr:spPr>
        <a:xfrm>
          <a:off x="16226867" y="14221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130573</xdr:rowOff>
    </xdr:from>
    <xdr:ext cx="469744" cy="259045"/>
    <xdr:sp macro="" textlink="">
      <xdr:nvSpPr>
        <xdr:cNvPr id="710" name="n_1mainValue【消防施設】&#10;一人当たり面積">
          <a:extLst>
            <a:ext uri="{FF2B5EF4-FFF2-40B4-BE49-F238E27FC236}">
              <a16:creationId xmlns:a16="http://schemas.microsoft.com/office/drawing/2014/main" id="{00000000-0008-0000-0F00-0000C6020000}"/>
            </a:ext>
          </a:extLst>
        </xdr:cNvPr>
        <xdr:cNvSpPr txBox="1"/>
      </xdr:nvSpPr>
      <xdr:spPr>
        <a:xfrm>
          <a:off x="18561127" y="1337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144290</xdr:rowOff>
    </xdr:from>
    <xdr:ext cx="469744" cy="259045"/>
    <xdr:sp macro="" textlink="">
      <xdr:nvSpPr>
        <xdr:cNvPr id="711" name="n_2mainValue【消防施設】&#10;一人当たり面積">
          <a:extLst>
            <a:ext uri="{FF2B5EF4-FFF2-40B4-BE49-F238E27FC236}">
              <a16:creationId xmlns:a16="http://schemas.microsoft.com/office/drawing/2014/main" id="{00000000-0008-0000-0F00-0000C7020000}"/>
            </a:ext>
          </a:extLst>
        </xdr:cNvPr>
        <xdr:cNvSpPr txBox="1"/>
      </xdr:nvSpPr>
      <xdr:spPr>
        <a:xfrm>
          <a:off x="17776267" y="1338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158005</xdr:rowOff>
    </xdr:from>
    <xdr:ext cx="469744" cy="259045"/>
    <xdr:sp macro="" textlink="">
      <xdr:nvSpPr>
        <xdr:cNvPr id="712" name="n_3mainValue【消防施設】&#10;一人当たり面積">
          <a:extLst>
            <a:ext uri="{FF2B5EF4-FFF2-40B4-BE49-F238E27FC236}">
              <a16:creationId xmlns:a16="http://schemas.microsoft.com/office/drawing/2014/main" id="{00000000-0008-0000-0F00-0000C8020000}"/>
            </a:ext>
          </a:extLst>
        </xdr:cNvPr>
        <xdr:cNvSpPr txBox="1"/>
      </xdr:nvSpPr>
      <xdr:spPr>
        <a:xfrm>
          <a:off x="17001567" y="13401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100855</xdr:rowOff>
    </xdr:from>
    <xdr:ext cx="469744" cy="259045"/>
    <xdr:sp macro="" textlink="">
      <xdr:nvSpPr>
        <xdr:cNvPr id="713" name="n_4mainValue【消防施設】&#10;一人当たり面積">
          <a:extLst>
            <a:ext uri="{FF2B5EF4-FFF2-40B4-BE49-F238E27FC236}">
              <a16:creationId xmlns:a16="http://schemas.microsoft.com/office/drawing/2014/main" id="{00000000-0008-0000-0F00-0000C9020000}"/>
            </a:ext>
          </a:extLst>
        </xdr:cNvPr>
        <xdr:cNvSpPr txBox="1"/>
      </xdr:nvSpPr>
      <xdr:spPr>
        <a:xfrm>
          <a:off x="16226867" y="1351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14" name="正方形/長方形 713">
          <a:extLst>
            <a:ext uri="{FF2B5EF4-FFF2-40B4-BE49-F238E27FC236}">
              <a16:creationId xmlns:a16="http://schemas.microsoft.com/office/drawing/2014/main" id="{00000000-0008-0000-0F00-0000CA02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5" name="正方形/長方形 714">
          <a:extLst>
            <a:ext uri="{FF2B5EF4-FFF2-40B4-BE49-F238E27FC236}">
              <a16:creationId xmlns:a16="http://schemas.microsoft.com/office/drawing/2014/main" id="{00000000-0008-0000-0F00-0000CB02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6" name="正方形/長方形 715">
          <a:extLst>
            <a:ext uri="{FF2B5EF4-FFF2-40B4-BE49-F238E27FC236}">
              <a16:creationId xmlns:a16="http://schemas.microsoft.com/office/drawing/2014/main" id="{00000000-0008-0000-0F00-0000CC02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7" name="正方形/長方形 716">
          <a:extLst>
            <a:ext uri="{FF2B5EF4-FFF2-40B4-BE49-F238E27FC236}">
              <a16:creationId xmlns:a16="http://schemas.microsoft.com/office/drawing/2014/main" id="{00000000-0008-0000-0F00-0000CD02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18" name="正方形/長方形 717">
          <a:extLst>
            <a:ext uri="{FF2B5EF4-FFF2-40B4-BE49-F238E27FC236}">
              <a16:creationId xmlns:a16="http://schemas.microsoft.com/office/drawing/2014/main" id="{00000000-0008-0000-0F00-0000CE02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9" name="正方形/長方形 718">
          <a:extLst>
            <a:ext uri="{FF2B5EF4-FFF2-40B4-BE49-F238E27FC236}">
              <a16:creationId xmlns:a16="http://schemas.microsoft.com/office/drawing/2014/main" id="{00000000-0008-0000-0F00-0000CF02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0" name="正方形/長方形 719">
          <a:extLst>
            <a:ext uri="{FF2B5EF4-FFF2-40B4-BE49-F238E27FC236}">
              <a16:creationId xmlns:a16="http://schemas.microsoft.com/office/drawing/2014/main" id="{00000000-0008-0000-0F00-0000D002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1" name="正方形/長方形 720">
          <a:extLst>
            <a:ext uri="{FF2B5EF4-FFF2-40B4-BE49-F238E27FC236}">
              <a16:creationId xmlns:a16="http://schemas.microsoft.com/office/drawing/2014/main" id="{00000000-0008-0000-0F00-0000D102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2" name="テキスト ボックス 721">
          <a:extLst>
            <a:ext uri="{FF2B5EF4-FFF2-40B4-BE49-F238E27FC236}">
              <a16:creationId xmlns:a16="http://schemas.microsoft.com/office/drawing/2014/main" id="{00000000-0008-0000-0F00-0000D202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3" name="直線コネクタ 722">
          <a:extLst>
            <a:ext uri="{FF2B5EF4-FFF2-40B4-BE49-F238E27FC236}">
              <a16:creationId xmlns:a16="http://schemas.microsoft.com/office/drawing/2014/main" id="{00000000-0008-0000-0F00-0000D302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24" name="テキスト ボックス 723">
          <a:extLst>
            <a:ext uri="{FF2B5EF4-FFF2-40B4-BE49-F238E27FC236}">
              <a16:creationId xmlns:a16="http://schemas.microsoft.com/office/drawing/2014/main" id="{00000000-0008-0000-0F00-0000D402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25" name="直線コネクタ 724">
          <a:extLst>
            <a:ext uri="{FF2B5EF4-FFF2-40B4-BE49-F238E27FC236}">
              <a16:creationId xmlns:a16="http://schemas.microsoft.com/office/drawing/2014/main" id="{00000000-0008-0000-0F00-0000D5020000}"/>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26" name="テキスト ボックス 725">
          <a:extLst>
            <a:ext uri="{FF2B5EF4-FFF2-40B4-BE49-F238E27FC236}">
              <a16:creationId xmlns:a16="http://schemas.microsoft.com/office/drawing/2014/main" id="{00000000-0008-0000-0F00-0000D6020000}"/>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27" name="直線コネクタ 726">
          <a:extLst>
            <a:ext uri="{FF2B5EF4-FFF2-40B4-BE49-F238E27FC236}">
              <a16:creationId xmlns:a16="http://schemas.microsoft.com/office/drawing/2014/main" id="{00000000-0008-0000-0F00-0000D7020000}"/>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28" name="テキスト ボックス 727">
          <a:extLst>
            <a:ext uri="{FF2B5EF4-FFF2-40B4-BE49-F238E27FC236}">
              <a16:creationId xmlns:a16="http://schemas.microsoft.com/office/drawing/2014/main" id="{00000000-0008-0000-0F00-0000D8020000}"/>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29" name="直線コネクタ 728">
          <a:extLst>
            <a:ext uri="{FF2B5EF4-FFF2-40B4-BE49-F238E27FC236}">
              <a16:creationId xmlns:a16="http://schemas.microsoft.com/office/drawing/2014/main" id="{00000000-0008-0000-0F00-0000D9020000}"/>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30" name="テキスト ボックス 729">
          <a:extLst>
            <a:ext uri="{FF2B5EF4-FFF2-40B4-BE49-F238E27FC236}">
              <a16:creationId xmlns:a16="http://schemas.microsoft.com/office/drawing/2014/main" id="{00000000-0008-0000-0F00-0000DA020000}"/>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31" name="直線コネクタ 730">
          <a:extLst>
            <a:ext uri="{FF2B5EF4-FFF2-40B4-BE49-F238E27FC236}">
              <a16:creationId xmlns:a16="http://schemas.microsoft.com/office/drawing/2014/main" id="{00000000-0008-0000-0F00-0000DB020000}"/>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32" name="テキスト ボックス 731">
          <a:extLst>
            <a:ext uri="{FF2B5EF4-FFF2-40B4-BE49-F238E27FC236}">
              <a16:creationId xmlns:a16="http://schemas.microsoft.com/office/drawing/2014/main" id="{00000000-0008-0000-0F00-0000DC020000}"/>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33" name="直線コネクタ 732">
          <a:extLst>
            <a:ext uri="{FF2B5EF4-FFF2-40B4-BE49-F238E27FC236}">
              <a16:creationId xmlns:a16="http://schemas.microsoft.com/office/drawing/2014/main" id="{00000000-0008-0000-0F00-0000DD020000}"/>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34" name="テキスト ボックス 733">
          <a:extLst>
            <a:ext uri="{FF2B5EF4-FFF2-40B4-BE49-F238E27FC236}">
              <a16:creationId xmlns:a16="http://schemas.microsoft.com/office/drawing/2014/main" id="{00000000-0008-0000-0F00-0000DE020000}"/>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35" name="直線コネクタ 734">
          <a:extLst>
            <a:ext uri="{FF2B5EF4-FFF2-40B4-BE49-F238E27FC236}">
              <a16:creationId xmlns:a16="http://schemas.microsoft.com/office/drawing/2014/main" id="{00000000-0008-0000-0F00-0000DF020000}"/>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36" name="テキスト ボックス 735">
          <a:extLst>
            <a:ext uri="{FF2B5EF4-FFF2-40B4-BE49-F238E27FC236}">
              <a16:creationId xmlns:a16="http://schemas.microsoft.com/office/drawing/2014/main" id="{00000000-0008-0000-0F00-0000E0020000}"/>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37" name="直線コネクタ 736">
          <a:extLst>
            <a:ext uri="{FF2B5EF4-FFF2-40B4-BE49-F238E27FC236}">
              <a16:creationId xmlns:a16="http://schemas.microsoft.com/office/drawing/2014/main" id="{00000000-0008-0000-0F00-0000E102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8" name="【庁舎】&#10;有形固定資産減価償却率グラフ枠">
          <a:extLst>
            <a:ext uri="{FF2B5EF4-FFF2-40B4-BE49-F238E27FC236}">
              <a16:creationId xmlns:a16="http://schemas.microsoft.com/office/drawing/2014/main" id="{00000000-0008-0000-0F00-0000E202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131718</xdr:rowOff>
    </xdr:from>
    <xdr:to>
      <xdr:col>85</xdr:col>
      <xdr:colOff>126364</xdr:colOff>
      <xdr:row>108</xdr:row>
      <xdr:rowOff>125186</xdr:rowOff>
    </xdr:to>
    <xdr:cxnSp macro="">
      <xdr:nvCxnSpPr>
        <xdr:cNvPr id="739" name="直線コネクタ 738">
          <a:extLst>
            <a:ext uri="{FF2B5EF4-FFF2-40B4-BE49-F238E27FC236}">
              <a16:creationId xmlns:a16="http://schemas.microsoft.com/office/drawing/2014/main" id="{00000000-0008-0000-0F00-0000E3020000}"/>
            </a:ext>
          </a:extLst>
        </xdr:cNvPr>
        <xdr:cNvCxnSpPr/>
      </xdr:nvCxnSpPr>
      <xdr:spPr>
        <a:xfrm flipV="1">
          <a:off x="14375764" y="16728078"/>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129013</xdr:rowOff>
    </xdr:from>
    <xdr:ext cx="405111" cy="259045"/>
    <xdr:sp macro="" textlink="">
      <xdr:nvSpPr>
        <xdr:cNvPr id="740" name="【庁舎】&#10;有形固定資産減価償却率最小値テキスト">
          <a:extLst>
            <a:ext uri="{FF2B5EF4-FFF2-40B4-BE49-F238E27FC236}">
              <a16:creationId xmlns:a16="http://schemas.microsoft.com/office/drawing/2014/main" id="{00000000-0008-0000-0F00-0000E4020000}"/>
            </a:ext>
          </a:extLst>
        </xdr:cNvPr>
        <xdr:cNvSpPr txBox="1"/>
      </xdr:nvSpPr>
      <xdr:spPr>
        <a:xfrm>
          <a:off x="14414500" y="18234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125186</xdr:rowOff>
    </xdr:from>
    <xdr:to>
      <xdr:col>86</xdr:col>
      <xdr:colOff>25400</xdr:colOff>
      <xdr:row>108</xdr:row>
      <xdr:rowOff>125186</xdr:rowOff>
    </xdr:to>
    <xdr:cxnSp macro="">
      <xdr:nvCxnSpPr>
        <xdr:cNvPr id="741" name="直線コネクタ 740">
          <a:extLst>
            <a:ext uri="{FF2B5EF4-FFF2-40B4-BE49-F238E27FC236}">
              <a16:creationId xmlns:a16="http://schemas.microsoft.com/office/drawing/2014/main" id="{00000000-0008-0000-0F00-0000E5020000}"/>
            </a:ext>
          </a:extLst>
        </xdr:cNvPr>
        <xdr:cNvCxnSpPr/>
      </xdr:nvCxnSpPr>
      <xdr:spPr>
        <a:xfrm>
          <a:off x="14287500" y="182303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78395</xdr:rowOff>
    </xdr:from>
    <xdr:ext cx="340478" cy="259045"/>
    <xdr:sp macro="" textlink="">
      <xdr:nvSpPr>
        <xdr:cNvPr id="742" name="【庁舎】&#10;有形固定資産減価償却率最大値テキスト">
          <a:extLst>
            <a:ext uri="{FF2B5EF4-FFF2-40B4-BE49-F238E27FC236}">
              <a16:creationId xmlns:a16="http://schemas.microsoft.com/office/drawing/2014/main" id="{00000000-0008-0000-0F00-0000E6020000}"/>
            </a:ext>
          </a:extLst>
        </xdr:cNvPr>
        <xdr:cNvSpPr txBox="1"/>
      </xdr:nvSpPr>
      <xdr:spPr>
        <a:xfrm>
          <a:off x="14414500" y="165071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131718</xdr:rowOff>
    </xdr:from>
    <xdr:to>
      <xdr:col>86</xdr:col>
      <xdr:colOff>25400</xdr:colOff>
      <xdr:row>99</xdr:row>
      <xdr:rowOff>131718</xdr:rowOff>
    </xdr:to>
    <xdr:cxnSp macro="">
      <xdr:nvCxnSpPr>
        <xdr:cNvPr id="743" name="直線コネクタ 742">
          <a:extLst>
            <a:ext uri="{FF2B5EF4-FFF2-40B4-BE49-F238E27FC236}">
              <a16:creationId xmlns:a16="http://schemas.microsoft.com/office/drawing/2014/main" id="{00000000-0008-0000-0F00-0000E7020000}"/>
            </a:ext>
          </a:extLst>
        </xdr:cNvPr>
        <xdr:cNvCxnSpPr/>
      </xdr:nvCxnSpPr>
      <xdr:spPr>
        <a:xfrm>
          <a:off x="14287500" y="167280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41746</xdr:rowOff>
    </xdr:from>
    <xdr:ext cx="405111" cy="259045"/>
    <xdr:sp macro="" textlink="">
      <xdr:nvSpPr>
        <xdr:cNvPr id="744" name="【庁舎】&#10;有形固定資産減価償却率平均値テキスト">
          <a:extLst>
            <a:ext uri="{FF2B5EF4-FFF2-40B4-BE49-F238E27FC236}">
              <a16:creationId xmlns:a16="http://schemas.microsoft.com/office/drawing/2014/main" id="{00000000-0008-0000-0F00-0000E8020000}"/>
            </a:ext>
          </a:extLst>
        </xdr:cNvPr>
        <xdr:cNvSpPr txBox="1"/>
      </xdr:nvSpPr>
      <xdr:spPr>
        <a:xfrm>
          <a:off x="14414500" y="17308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18869</xdr:rowOff>
    </xdr:from>
    <xdr:to>
      <xdr:col>85</xdr:col>
      <xdr:colOff>177800</xdr:colOff>
      <xdr:row>104</xdr:row>
      <xdr:rowOff>120469</xdr:rowOff>
    </xdr:to>
    <xdr:sp macro="" textlink="">
      <xdr:nvSpPr>
        <xdr:cNvPr id="745" name="フローチャート: 判断 744">
          <a:extLst>
            <a:ext uri="{FF2B5EF4-FFF2-40B4-BE49-F238E27FC236}">
              <a16:creationId xmlns:a16="http://schemas.microsoft.com/office/drawing/2014/main" id="{00000000-0008-0000-0F00-0000E9020000}"/>
            </a:ext>
          </a:extLst>
        </xdr:cNvPr>
        <xdr:cNvSpPr/>
      </xdr:nvSpPr>
      <xdr:spPr>
        <a:xfrm>
          <a:off x="14325600" y="1745342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41729</xdr:rowOff>
    </xdr:from>
    <xdr:to>
      <xdr:col>81</xdr:col>
      <xdr:colOff>101600</xdr:colOff>
      <xdr:row>104</xdr:row>
      <xdr:rowOff>143329</xdr:rowOff>
    </xdr:to>
    <xdr:sp macro="" textlink="">
      <xdr:nvSpPr>
        <xdr:cNvPr id="746" name="フローチャート: 判断 745">
          <a:extLst>
            <a:ext uri="{FF2B5EF4-FFF2-40B4-BE49-F238E27FC236}">
              <a16:creationId xmlns:a16="http://schemas.microsoft.com/office/drawing/2014/main" id="{00000000-0008-0000-0F00-0000EA020000}"/>
            </a:ext>
          </a:extLst>
        </xdr:cNvPr>
        <xdr:cNvSpPr/>
      </xdr:nvSpPr>
      <xdr:spPr>
        <a:xfrm>
          <a:off x="13578840" y="17476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89081</xdr:rowOff>
    </xdr:from>
    <xdr:to>
      <xdr:col>76</xdr:col>
      <xdr:colOff>165100</xdr:colOff>
      <xdr:row>105</xdr:row>
      <xdr:rowOff>19231</xdr:rowOff>
    </xdr:to>
    <xdr:sp macro="" textlink="">
      <xdr:nvSpPr>
        <xdr:cNvPr id="747" name="フローチャート: 判断 746">
          <a:extLst>
            <a:ext uri="{FF2B5EF4-FFF2-40B4-BE49-F238E27FC236}">
              <a16:creationId xmlns:a16="http://schemas.microsoft.com/office/drawing/2014/main" id="{00000000-0008-0000-0F00-0000EB020000}"/>
            </a:ext>
          </a:extLst>
        </xdr:cNvPr>
        <xdr:cNvSpPr/>
      </xdr:nvSpPr>
      <xdr:spPr>
        <a:xfrm>
          <a:off x="12804140" y="175236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92348</xdr:rowOff>
    </xdr:from>
    <xdr:to>
      <xdr:col>72</xdr:col>
      <xdr:colOff>38100</xdr:colOff>
      <xdr:row>105</xdr:row>
      <xdr:rowOff>22498</xdr:rowOff>
    </xdr:to>
    <xdr:sp macro="" textlink="">
      <xdr:nvSpPr>
        <xdr:cNvPr id="748" name="フローチャート: 判断 747">
          <a:extLst>
            <a:ext uri="{FF2B5EF4-FFF2-40B4-BE49-F238E27FC236}">
              <a16:creationId xmlns:a16="http://schemas.microsoft.com/office/drawing/2014/main" id="{00000000-0008-0000-0F00-0000EC020000}"/>
            </a:ext>
          </a:extLst>
        </xdr:cNvPr>
        <xdr:cNvSpPr/>
      </xdr:nvSpPr>
      <xdr:spPr>
        <a:xfrm>
          <a:off x="12029440" y="175269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80918</xdr:rowOff>
    </xdr:from>
    <xdr:to>
      <xdr:col>67</xdr:col>
      <xdr:colOff>101600</xdr:colOff>
      <xdr:row>105</xdr:row>
      <xdr:rowOff>11068</xdr:rowOff>
    </xdr:to>
    <xdr:sp macro="" textlink="">
      <xdr:nvSpPr>
        <xdr:cNvPr id="749" name="フローチャート: 判断 748">
          <a:extLst>
            <a:ext uri="{FF2B5EF4-FFF2-40B4-BE49-F238E27FC236}">
              <a16:creationId xmlns:a16="http://schemas.microsoft.com/office/drawing/2014/main" id="{00000000-0008-0000-0F00-0000ED020000}"/>
            </a:ext>
          </a:extLst>
        </xdr:cNvPr>
        <xdr:cNvSpPr/>
      </xdr:nvSpPr>
      <xdr:spPr>
        <a:xfrm>
          <a:off x="11231880" y="175154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0" name="テキスト ボックス 749">
          <a:extLst>
            <a:ext uri="{FF2B5EF4-FFF2-40B4-BE49-F238E27FC236}">
              <a16:creationId xmlns:a16="http://schemas.microsoft.com/office/drawing/2014/main" id="{00000000-0008-0000-0F00-0000EE02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1" name="テキスト ボックス 750">
          <a:extLst>
            <a:ext uri="{FF2B5EF4-FFF2-40B4-BE49-F238E27FC236}">
              <a16:creationId xmlns:a16="http://schemas.microsoft.com/office/drawing/2014/main" id="{00000000-0008-0000-0F00-0000EF02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2" name="テキスト ボックス 751">
          <a:extLst>
            <a:ext uri="{FF2B5EF4-FFF2-40B4-BE49-F238E27FC236}">
              <a16:creationId xmlns:a16="http://schemas.microsoft.com/office/drawing/2014/main" id="{00000000-0008-0000-0F00-0000F002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3" name="テキスト ボックス 752">
          <a:extLst>
            <a:ext uri="{FF2B5EF4-FFF2-40B4-BE49-F238E27FC236}">
              <a16:creationId xmlns:a16="http://schemas.microsoft.com/office/drawing/2014/main" id="{00000000-0008-0000-0F00-0000F102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4" name="テキスト ボックス 753">
          <a:extLst>
            <a:ext uri="{FF2B5EF4-FFF2-40B4-BE49-F238E27FC236}">
              <a16:creationId xmlns:a16="http://schemas.microsoft.com/office/drawing/2014/main" id="{00000000-0008-0000-0F00-0000F202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123371</xdr:rowOff>
    </xdr:from>
    <xdr:to>
      <xdr:col>85</xdr:col>
      <xdr:colOff>177800</xdr:colOff>
      <xdr:row>105</xdr:row>
      <xdr:rowOff>53521</xdr:rowOff>
    </xdr:to>
    <xdr:sp macro="" textlink="">
      <xdr:nvSpPr>
        <xdr:cNvPr id="755" name="楕円 754">
          <a:extLst>
            <a:ext uri="{FF2B5EF4-FFF2-40B4-BE49-F238E27FC236}">
              <a16:creationId xmlns:a16="http://schemas.microsoft.com/office/drawing/2014/main" id="{00000000-0008-0000-0F00-0000F3020000}"/>
            </a:ext>
          </a:extLst>
        </xdr:cNvPr>
        <xdr:cNvSpPr/>
      </xdr:nvSpPr>
      <xdr:spPr>
        <a:xfrm>
          <a:off x="14325600" y="1755793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101798</xdr:rowOff>
    </xdr:from>
    <xdr:ext cx="405111" cy="259045"/>
    <xdr:sp macro="" textlink="">
      <xdr:nvSpPr>
        <xdr:cNvPr id="756" name="【庁舎】&#10;有形固定資産減価償却率該当値テキスト">
          <a:extLst>
            <a:ext uri="{FF2B5EF4-FFF2-40B4-BE49-F238E27FC236}">
              <a16:creationId xmlns:a16="http://schemas.microsoft.com/office/drawing/2014/main" id="{00000000-0008-0000-0F00-0000F4020000}"/>
            </a:ext>
          </a:extLst>
        </xdr:cNvPr>
        <xdr:cNvSpPr txBox="1"/>
      </xdr:nvSpPr>
      <xdr:spPr>
        <a:xfrm>
          <a:off x="14414500" y="17536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69487</xdr:rowOff>
    </xdr:from>
    <xdr:to>
      <xdr:col>81</xdr:col>
      <xdr:colOff>101600</xdr:colOff>
      <xdr:row>104</xdr:row>
      <xdr:rowOff>171087</xdr:rowOff>
    </xdr:to>
    <xdr:sp macro="" textlink="">
      <xdr:nvSpPr>
        <xdr:cNvPr id="757" name="楕円 756">
          <a:extLst>
            <a:ext uri="{FF2B5EF4-FFF2-40B4-BE49-F238E27FC236}">
              <a16:creationId xmlns:a16="http://schemas.microsoft.com/office/drawing/2014/main" id="{00000000-0008-0000-0F00-0000F5020000}"/>
            </a:ext>
          </a:extLst>
        </xdr:cNvPr>
        <xdr:cNvSpPr/>
      </xdr:nvSpPr>
      <xdr:spPr>
        <a:xfrm>
          <a:off x="13578840" y="17504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120287</xdr:rowOff>
    </xdr:from>
    <xdr:to>
      <xdr:col>85</xdr:col>
      <xdr:colOff>127000</xdr:colOff>
      <xdr:row>105</xdr:row>
      <xdr:rowOff>2721</xdr:rowOff>
    </xdr:to>
    <xdr:cxnSp macro="">
      <xdr:nvCxnSpPr>
        <xdr:cNvPr id="758" name="直線コネクタ 757">
          <a:extLst>
            <a:ext uri="{FF2B5EF4-FFF2-40B4-BE49-F238E27FC236}">
              <a16:creationId xmlns:a16="http://schemas.microsoft.com/office/drawing/2014/main" id="{00000000-0008-0000-0F00-0000F6020000}"/>
            </a:ext>
          </a:extLst>
        </xdr:cNvPr>
        <xdr:cNvCxnSpPr/>
      </xdr:nvCxnSpPr>
      <xdr:spPr>
        <a:xfrm>
          <a:off x="13629640" y="17554847"/>
          <a:ext cx="746760" cy="50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759" name="楕円 758">
          <a:extLst>
            <a:ext uri="{FF2B5EF4-FFF2-40B4-BE49-F238E27FC236}">
              <a16:creationId xmlns:a16="http://schemas.microsoft.com/office/drawing/2014/main" id="{00000000-0008-0000-0F00-0000F7020000}"/>
            </a:ext>
          </a:extLst>
        </xdr:cNvPr>
        <xdr:cNvSpPr/>
      </xdr:nvSpPr>
      <xdr:spPr>
        <a:xfrm>
          <a:off x="12804140" y="1744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64770</xdr:rowOff>
    </xdr:from>
    <xdr:to>
      <xdr:col>81</xdr:col>
      <xdr:colOff>50800</xdr:colOff>
      <xdr:row>104</xdr:row>
      <xdr:rowOff>120287</xdr:rowOff>
    </xdr:to>
    <xdr:cxnSp macro="">
      <xdr:nvCxnSpPr>
        <xdr:cNvPr id="760" name="直線コネクタ 759">
          <a:extLst>
            <a:ext uri="{FF2B5EF4-FFF2-40B4-BE49-F238E27FC236}">
              <a16:creationId xmlns:a16="http://schemas.microsoft.com/office/drawing/2014/main" id="{00000000-0008-0000-0F00-0000F8020000}"/>
            </a:ext>
          </a:extLst>
        </xdr:cNvPr>
        <xdr:cNvCxnSpPr/>
      </xdr:nvCxnSpPr>
      <xdr:spPr>
        <a:xfrm>
          <a:off x="12854940" y="17499330"/>
          <a:ext cx="7747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139700</xdr:rowOff>
    </xdr:from>
    <xdr:to>
      <xdr:col>72</xdr:col>
      <xdr:colOff>38100</xdr:colOff>
      <xdr:row>104</xdr:row>
      <xdr:rowOff>69850</xdr:rowOff>
    </xdr:to>
    <xdr:sp macro="" textlink="">
      <xdr:nvSpPr>
        <xdr:cNvPr id="761" name="楕円 760">
          <a:extLst>
            <a:ext uri="{FF2B5EF4-FFF2-40B4-BE49-F238E27FC236}">
              <a16:creationId xmlns:a16="http://schemas.microsoft.com/office/drawing/2014/main" id="{00000000-0008-0000-0F00-0000F9020000}"/>
            </a:ext>
          </a:extLst>
        </xdr:cNvPr>
        <xdr:cNvSpPr/>
      </xdr:nvSpPr>
      <xdr:spPr>
        <a:xfrm>
          <a:off x="12029440" y="174066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19050</xdr:rowOff>
    </xdr:from>
    <xdr:to>
      <xdr:col>76</xdr:col>
      <xdr:colOff>114300</xdr:colOff>
      <xdr:row>104</xdr:row>
      <xdr:rowOff>64770</xdr:rowOff>
    </xdr:to>
    <xdr:cxnSp macro="">
      <xdr:nvCxnSpPr>
        <xdr:cNvPr id="762" name="直線コネクタ 761">
          <a:extLst>
            <a:ext uri="{FF2B5EF4-FFF2-40B4-BE49-F238E27FC236}">
              <a16:creationId xmlns:a16="http://schemas.microsoft.com/office/drawing/2014/main" id="{00000000-0008-0000-0F00-0000FA020000}"/>
            </a:ext>
          </a:extLst>
        </xdr:cNvPr>
        <xdr:cNvCxnSpPr/>
      </xdr:nvCxnSpPr>
      <xdr:spPr>
        <a:xfrm>
          <a:off x="12072620" y="17453610"/>
          <a:ext cx="7823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61323</xdr:rowOff>
    </xdr:from>
    <xdr:to>
      <xdr:col>67</xdr:col>
      <xdr:colOff>101600</xdr:colOff>
      <xdr:row>105</xdr:row>
      <xdr:rowOff>162923</xdr:rowOff>
    </xdr:to>
    <xdr:sp macro="" textlink="">
      <xdr:nvSpPr>
        <xdr:cNvPr id="763" name="楕円 762">
          <a:extLst>
            <a:ext uri="{FF2B5EF4-FFF2-40B4-BE49-F238E27FC236}">
              <a16:creationId xmlns:a16="http://schemas.microsoft.com/office/drawing/2014/main" id="{00000000-0008-0000-0F00-0000FB020000}"/>
            </a:ext>
          </a:extLst>
        </xdr:cNvPr>
        <xdr:cNvSpPr/>
      </xdr:nvSpPr>
      <xdr:spPr>
        <a:xfrm>
          <a:off x="11231880" y="1766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19050</xdr:rowOff>
    </xdr:from>
    <xdr:to>
      <xdr:col>71</xdr:col>
      <xdr:colOff>177800</xdr:colOff>
      <xdr:row>105</xdr:row>
      <xdr:rowOff>112123</xdr:rowOff>
    </xdr:to>
    <xdr:cxnSp macro="">
      <xdr:nvCxnSpPr>
        <xdr:cNvPr id="764" name="直線コネクタ 763">
          <a:extLst>
            <a:ext uri="{FF2B5EF4-FFF2-40B4-BE49-F238E27FC236}">
              <a16:creationId xmlns:a16="http://schemas.microsoft.com/office/drawing/2014/main" id="{00000000-0008-0000-0F00-0000FC020000}"/>
            </a:ext>
          </a:extLst>
        </xdr:cNvPr>
        <xdr:cNvCxnSpPr/>
      </xdr:nvCxnSpPr>
      <xdr:spPr>
        <a:xfrm flipV="1">
          <a:off x="11282680" y="17453610"/>
          <a:ext cx="789940" cy="260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159856</xdr:rowOff>
    </xdr:from>
    <xdr:ext cx="405111" cy="259045"/>
    <xdr:sp macro="" textlink="">
      <xdr:nvSpPr>
        <xdr:cNvPr id="765" name="n_1aveValue【庁舎】&#10;有形固定資産減価償却率">
          <a:extLst>
            <a:ext uri="{FF2B5EF4-FFF2-40B4-BE49-F238E27FC236}">
              <a16:creationId xmlns:a16="http://schemas.microsoft.com/office/drawing/2014/main" id="{00000000-0008-0000-0F00-0000FD020000}"/>
            </a:ext>
          </a:extLst>
        </xdr:cNvPr>
        <xdr:cNvSpPr txBox="1"/>
      </xdr:nvSpPr>
      <xdr:spPr>
        <a:xfrm>
          <a:off x="13437244" y="17259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10358</xdr:rowOff>
    </xdr:from>
    <xdr:ext cx="405111" cy="259045"/>
    <xdr:sp macro="" textlink="">
      <xdr:nvSpPr>
        <xdr:cNvPr id="766" name="n_2aveValue【庁舎】&#10;有形固定資産減価償却率">
          <a:extLst>
            <a:ext uri="{FF2B5EF4-FFF2-40B4-BE49-F238E27FC236}">
              <a16:creationId xmlns:a16="http://schemas.microsoft.com/office/drawing/2014/main" id="{00000000-0008-0000-0F00-0000FE020000}"/>
            </a:ext>
          </a:extLst>
        </xdr:cNvPr>
        <xdr:cNvSpPr txBox="1"/>
      </xdr:nvSpPr>
      <xdr:spPr>
        <a:xfrm>
          <a:off x="12675244" y="17612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13625</xdr:rowOff>
    </xdr:from>
    <xdr:ext cx="405111" cy="259045"/>
    <xdr:sp macro="" textlink="">
      <xdr:nvSpPr>
        <xdr:cNvPr id="767" name="n_3aveValue【庁舎】&#10;有形固定資産減価償却率">
          <a:extLst>
            <a:ext uri="{FF2B5EF4-FFF2-40B4-BE49-F238E27FC236}">
              <a16:creationId xmlns:a16="http://schemas.microsoft.com/office/drawing/2014/main" id="{00000000-0008-0000-0F00-0000FF020000}"/>
            </a:ext>
          </a:extLst>
        </xdr:cNvPr>
        <xdr:cNvSpPr txBox="1"/>
      </xdr:nvSpPr>
      <xdr:spPr>
        <a:xfrm>
          <a:off x="11900544" y="17615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27595</xdr:rowOff>
    </xdr:from>
    <xdr:ext cx="405111" cy="259045"/>
    <xdr:sp macro="" textlink="">
      <xdr:nvSpPr>
        <xdr:cNvPr id="768" name="n_4aveValue【庁舎】&#10;有形固定資産減価償却率">
          <a:extLst>
            <a:ext uri="{FF2B5EF4-FFF2-40B4-BE49-F238E27FC236}">
              <a16:creationId xmlns:a16="http://schemas.microsoft.com/office/drawing/2014/main" id="{00000000-0008-0000-0F00-000000030000}"/>
            </a:ext>
          </a:extLst>
        </xdr:cNvPr>
        <xdr:cNvSpPr txBox="1"/>
      </xdr:nvSpPr>
      <xdr:spPr>
        <a:xfrm>
          <a:off x="11102984" y="17294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162214</xdr:rowOff>
    </xdr:from>
    <xdr:ext cx="405111" cy="259045"/>
    <xdr:sp macro="" textlink="">
      <xdr:nvSpPr>
        <xdr:cNvPr id="769" name="n_1mainValue【庁舎】&#10;有形固定資産減価償却率">
          <a:extLst>
            <a:ext uri="{FF2B5EF4-FFF2-40B4-BE49-F238E27FC236}">
              <a16:creationId xmlns:a16="http://schemas.microsoft.com/office/drawing/2014/main" id="{00000000-0008-0000-0F00-000001030000}"/>
            </a:ext>
          </a:extLst>
        </xdr:cNvPr>
        <xdr:cNvSpPr txBox="1"/>
      </xdr:nvSpPr>
      <xdr:spPr>
        <a:xfrm>
          <a:off x="13437244" y="17596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770" name="n_2mainValue【庁舎】&#10;有形固定資産減価償却率">
          <a:extLst>
            <a:ext uri="{FF2B5EF4-FFF2-40B4-BE49-F238E27FC236}">
              <a16:creationId xmlns:a16="http://schemas.microsoft.com/office/drawing/2014/main" id="{00000000-0008-0000-0F00-000002030000}"/>
            </a:ext>
          </a:extLst>
        </xdr:cNvPr>
        <xdr:cNvSpPr txBox="1"/>
      </xdr:nvSpPr>
      <xdr:spPr>
        <a:xfrm>
          <a:off x="12675244" y="1723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86377</xdr:rowOff>
    </xdr:from>
    <xdr:ext cx="405111" cy="259045"/>
    <xdr:sp macro="" textlink="">
      <xdr:nvSpPr>
        <xdr:cNvPr id="771" name="n_3mainValue【庁舎】&#10;有形固定資産減価償却率">
          <a:extLst>
            <a:ext uri="{FF2B5EF4-FFF2-40B4-BE49-F238E27FC236}">
              <a16:creationId xmlns:a16="http://schemas.microsoft.com/office/drawing/2014/main" id="{00000000-0008-0000-0F00-000003030000}"/>
            </a:ext>
          </a:extLst>
        </xdr:cNvPr>
        <xdr:cNvSpPr txBox="1"/>
      </xdr:nvSpPr>
      <xdr:spPr>
        <a:xfrm>
          <a:off x="11900544" y="1718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154050</xdr:rowOff>
    </xdr:from>
    <xdr:ext cx="405111" cy="259045"/>
    <xdr:sp macro="" textlink="">
      <xdr:nvSpPr>
        <xdr:cNvPr id="772" name="n_4mainValue【庁舎】&#10;有形固定資産減価償却率">
          <a:extLst>
            <a:ext uri="{FF2B5EF4-FFF2-40B4-BE49-F238E27FC236}">
              <a16:creationId xmlns:a16="http://schemas.microsoft.com/office/drawing/2014/main" id="{00000000-0008-0000-0F00-000004030000}"/>
            </a:ext>
          </a:extLst>
        </xdr:cNvPr>
        <xdr:cNvSpPr txBox="1"/>
      </xdr:nvSpPr>
      <xdr:spPr>
        <a:xfrm>
          <a:off x="11102984" y="17756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3" name="正方形/長方形 772">
          <a:extLst>
            <a:ext uri="{FF2B5EF4-FFF2-40B4-BE49-F238E27FC236}">
              <a16:creationId xmlns:a16="http://schemas.microsoft.com/office/drawing/2014/main" id="{00000000-0008-0000-0F00-00000503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4" name="正方形/長方形 773">
          <a:extLst>
            <a:ext uri="{FF2B5EF4-FFF2-40B4-BE49-F238E27FC236}">
              <a16:creationId xmlns:a16="http://schemas.microsoft.com/office/drawing/2014/main" id="{00000000-0008-0000-0F00-00000603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5" name="正方形/長方形 774">
          <a:extLst>
            <a:ext uri="{FF2B5EF4-FFF2-40B4-BE49-F238E27FC236}">
              <a16:creationId xmlns:a16="http://schemas.microsoft.com/office/drawing/2014/main" id="{00000000-0008-0000-0F00-00000703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6" name="正方形/長方形 775">
          <a:extLst>
            <a:ext uri="{FF2B5EF4-FFF2-40B4-BE49-F238E27FC236}">
              <a16:creationId xmlns:a16="http://schemas.microsoft.com/office/drawing/2014/main" id="{00000000-0008-0000-0F00-00000803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7" name="正方形/長方形 776">
          <a:extLst>
            <a:ext uri="{FF2B5EF4-FFF2-40B4-BE49-F238E27FC236}">
              <a16:creationId xmlns:a16="http://schemas.microsoft.com/office/drawing/2014/main" id="{00000000-0008-0000-0F00-00000903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8" name="正方形/長方形 777">
          <a:extLst>
            <a:ext uri="{FF2B5EF4-FFF2-40B4-BE49-F238E27FC236}">
              <a16:creationId xmlns:a16="http://schemas.microsoft.com/office/drawing/2014/main" id="{00000000-0008-0000-0F00-00000A03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9" name="正方形/長方形 778">
          <a:extLst>
            <a:ext uri="{FF2B5EF4-FFF2-40B4-BE49-F238E27FC236}">
              <a16:creationId xmlns:a16="http://schemas.microsoft.com/office/drawing/2014/main" id="{00000000-0008-0000-0F00-00000B03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0" name="正方形/長方形 779">
          <a:extLst>
            <a:ext uri="{FF2B5EF4-FFF2-40B4-BE49-F238E27FC236}">
              <a16:creationId xmlns:a16="http://schemas.microsoft.com/office/drawing/2014/main" id="{00000000-0008-0000-0F00-00000C03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1" name="テキスト ボックス 780">
          <a:extLst>
            <a:ext uri="{FF2B5EF4-FFF2-40B4-BE49-F238E27FC236}">
              <a16:creationId xmlns:a16="http://schemas.microsoft.com/office/drawing/2014/main" id="{00000000-0008-0000-0F00-00000D03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2" name="直線コネクタ 781">
          <a:extLst>
            <a:ext uri="{FF2B5EF4-FFF2-40B4-BE49-F238E27FC236}">
              <a16:creationId xmlns:a16="http://schemas.microsoft.com/office/drawing/2014/main" id="{00000000-0008-0000-0F00-00000E03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83" name="直線コネクタ 782">
          <a:extLst>
            <a:ext uri="{FF2B5EF4-FFF2-40B4-BE49-F238E27FC236}">
              <a16:creationId xmlns:a16="http://schemas.microsoft.com/office/drawing/2014/main" id="{00000000-0008-0000-0F00-00000F030000}"/>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84" name="テキスト ボックス 783">
          <a:extLst>
            <a:ext uri="{FF2B5EF4-FFF2-40B4-BE49-F238E27FC236}">
              <a16:creationId xmlns:a16="http://schemas.microsoft.com/office/drawing/2014/main" id="{00000000-0008-0000-0F00-000010030000}"/>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85" name="直線コネクタ 784">
          <a:extLst>
            <a:ext uri="{FF2B5EF4-FFF2-40B4-BE49-F238E27FC236}">
              <a16:creationId xmlns:a16="http://schemas.microsoft.com/office/drawing/2014/main" id="{00000000-0008-0000-0F00-000011030000}"/>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86" name="テキスト ボックス 785">
          <a:extLst>
            <a:ext uri="{FF2B5EF4-FFF2-40B4-BE49-F238E27FC236}">
              <a16:creationId xmlns:a16="http://schemas.microsoft.com/office/drawing/2014/main" id="{00000000-0008-0000-0F00-000012030000}"/>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87" name="直線コネクタ 786">
          <a:extLst>
            <a:ext uri="{FF2B5EF4-FFF2-40B4-BE49-F238E27FC236}">
              <a16:creationId xmlns:a16="http://schemas.microsoft.com/office/drawing/2014/main" id="{00000000-0008-0000-0F00-000013030000}"/>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88" name="テキスト ボックス 787">
          <a:extLst>
            <a:ext uri="{FF2B5EF4-FFF2-40B4-BE49-F238E27FC236}">
              <a16:creationId xmlns:a16="http://schemas.microsoft.com/office/drawing/2014/main" id="{00000000-0008-0000-0F00-000014030000}"/>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89" name="直線コネクタ 788">
          <a:extLst>
            <a:ext uri="{FF2B5EF4-FFF2-40B4-BE49-F238E27FC236}">
              <a16:creationId xmlns:a16="http://schemas.microsoft.com/office/drawing/2014/main" id="{00000000-0008-0000-0F00-000015030000}"/>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90" name="テキスト ボックス 789">
          <a:extLst>
            <a:ext uri="{FF2B5EF4-FFF2-40B4-BE49-F238E27FC236}">
              <a16:creationId xmlns:a16="http://schemas.microsoft.com/office/drawing/2014/main" id="{00000000-0008-0000-0F00-000016030000}"/>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91" name="直線コネクタ 790">
          <a:extLst>
            <a:ext uri="{FF2B5EF4-FFF2-40B4-BE49-F238E27FC236}">
              <a16:creationId xmlns:a16="http://schemas.microsoft.com/office/drawing/2014/main" id="{00000000-0008-0000-0F00-000017030000}"/>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92" name="テキスト ボックス 791">
          <a:extLst>
            <a:ext uri="{FF2B5EF4-FFF2-40B4-BE49-F238E27FC236}">
              <a16:creationId xmlns:a16="http://schemas.microsoft.com/office/drawing/2014/main" id="{00000000-0008-0000-0F00-000018030000}"/>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93" name="直線コネクタ 792">
          <a:extLst>
            <a:ext uri="{FF2B5EF4-FFF2-40B4-BE49-F238E27FC236}">
              <a16:creationId xmlns:a16="http://schemas.microsoft.com/office/drawing/2014/main" id="{00000000-0008-0000-0F00-000019030000}"/>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94" name="テキスト ボックス 793">
          <a:extLst>
            <a:ext uri="{FF2B5EF4-FFF2-40B4-BE49-F238E27FC236}">
              <a16:creationId xmlns:a16="http://schemas.microsoft.com/office/drawing/2014/main" id="{00000000-0008-0000-0F00-00001A030000}"/>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5" name="直線コネクタ 794">
          <a:extLst>
            <a:ext uri="{FF2B5EF4-FFF2-40B4-BE49-F238E27FC236}">
              <a16:creationId xmlns:a16="http://schemas.microsoft.com/office/drawing/2014/main" id="{00000000-0008-0000-0F00-00001B03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6" name="テキスト ボックス 795">
          <a:extLst>
            <a:ext uri="{FF2B5EF4-FFF2-40B4-BE49-F238E27FC236}">
              <a16:creationId xmlns:a16="http://schemas.microsoft.com/office/drawing/2014/main" id="{00000000-0008-0000-0F00-00001C03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7" name="【庁舎】&#10;一人当たり面積グラフ枠">
          <a:extLst>
            <a:ext uri="{FF2B5EF4-FFF2-40B4-BE49-F238E27FC236}">
              <a16:creationId xmlns:a16="http://schemas.microsoft.com/office/drawing/2014/main" id="{00000000-0008-0000-0F00-00001D03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84364</xdr:rowOff>
    </xdr:from>
    <xdr:to>
      <xdr:col>116</xdr:col>
      <xdr:colOff>62864</xdr:colOff>
      <xdr:row>107</xdr:row>
      <xdr:rowOff>139881</xdr:rowOff>
    </xdr:to>
    <xdr:cxnSp macro="">
      <xdr:nvCxnSpPr>
        <xdr:cNvPr id="798" name="直線コネクタ 797">
          <a:extLst>
            <a:ext uri="{FF2B5EF4-FFF2-40B4-BE49-F238E27FC236}">
              <a16:creationId xmlns:a16="http://schemas.microsoft.com/office/drawing/2014/main" id="{00000000-0008-0000-0F00-00001E030000}"/>
            </a:ext>
          </a:extLst>
        </xdr:cNvPr>
        <xdr:cNvCxnSpPr/>
      </xdr:nvCxnSpPr>
      <xdr:spPr>
        <a:xfrm flipV="1">
          <a:off x="19509104" y="16680724"/>
          <a:ext cx="0" cy="1396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799" name="【庁舎】&#10;一人当たり面積最小値テキスト">
          <a:extLst>
            <a:ext uri="{FF2B5EF4-FFF2-40B4-BE49-F238E27FC236}">
              <a16:creationId xmlns:a16="http://schemas.microsoft.com/office/drawing/2014/main" id="{00000000-0008-0000-0F00-00001F030000}"/>
            </a:ext>
          </a:extLst>
        </xdr:cNvPr>
        <xdr:cNvSpPr txBox="1"/>
      </xdr:nvSpPr>
      <xdr:spPr>
        <a:xfrm>
          <a:off x="19547840" y="1808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800" name="直線コネクタ 799">
          <a:extLst>
            <a:ext uri="{FF2B5EF4-FFF2-40B4-BE49-F238E27FC236}">
              <a16:creationId xmlns:a16="http://schemas.microsoft.com/office/drawing/2014/main" id="{00000000-0008-0000-0F00-000020030000}"/>
            </a:ext>
          </a:extLst>
        </xdr:cNvPr>
        <xdr:cNvCxnSpPr/>
      </xdr:nvCxnSpPr>
      <xdr:spPr>
        <a:xfrm>
          <a:off x="19443700" y="1807736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31041</xdr:rowOff>
    </xdr:from>
    <xdr:ext cx="469744" cy="259045"/>
    <xdr:sp macro="" textlink="">
      <xdr:nvSpPr>
        <xdr:cNvPr id="801" name="【庁舎】&#10;一人当たり面積最大値テキスト">
          <a:extLst>
            <a:ext uri="{FF2B5EF4-FFF2-40B4-BE49-F238E27FC236}">
              <a16:creationId xmlns:a16="http://schemas.microsoft.com/office/drawing/2014/main" id="{00000000-0008-0000-0F00-000021030000}"/>
            </a:ext>
          </a:extLst>
        </xdr:cNvPr>
        <xdr:cNvSpPr txBox="1"/>
      </xdr:nvSpPr>
      <xdr:spPr>
        <a:xfrm>
          <a:off x="19547840" y="16459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84364</xdr:rowOff>
    </xdr:from>
    <xdr:to>
      <xdr:col>116</xdr:col>
      <xdr:colOff>152400</xdr:colOff>
      <xdr:row>99</xdr:row>
      <xdr:rowOff>84364</xdr:rowOff>
    </xdr:to>
    <xdr:cxnSp macro="">
      <xdr:nvCxnSpPr>
        <xdr:cNvPr id="802" name="直線コネクタ 801">
          <a:extLst>
            <a:ext uri="{FF2B5EF4-FFF2-40B4-BE49-F238E27FC236}">
              <a16:creationId xmlns:a16="http://schemas.microsoft.com/office/drawing/2014/main" id="{00000000-0008-0000-0F00-000022030000}"/>
            </a:ext>
          </a:extLst>
        </xdr:cNvPr>
        <xdr:cNvCxnSpPr/>
      </xdr:nvCxnSpPr>
      <xdr:spPr>
        <a:xfrm>
          <a:off x="19443700" y="166807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47914</xdr:rowOff>
    </xdr:from>
    <xdr:ext cx="469744" cy="259045"/>
    <xdr:sp macro="" textlink="">
      <xdr:nvSpPr>
        <xdr:cNvPr id="803" name="【庁舎】&#10;一人当たり面積平均値テキスト">
          <a:extLst>
            <a:ext uri="{FF2B5EF4-FFF2-40B4-BE49-F238E27FC236}">
              <a16:creationId xmlns:a16="http://schemas.microsoft.com/office/drawing/2014/main" id="{00000000-0008-0000-0F00-000023030000}"/>
            </a:ext>
          </a:extLst>
        </xdr:cNvPr>
        <xdr:cNvSpPr txBox="1"/>
      </xdr:nvSpPr>
      <xdr:spPr>
        <a:xfrm>
          <a:off x="19547840" y="176501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804" name="フローチャート: 判断 803">
          <a:extLst>
            <a:ext uri="{FF2B5EF4-FFF2-40B4-BE49-F238E27FC236}">
              <a16:creationId xmlns:a16="http://schemas.microsoft.com/office/drawing/2014/main" id="{00000000-0008-0000-0F00-000024030000}"/>
            </a:ext>
          </a:extLst>
        </xdr:cNvPr>
        <xdr:cNvSpPr/>
      </xdr:nvSpPr>
      <xdr:spPr>
        <a:xfrm>
          <a:off x="19458940" y="1767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76019</xdr:rowOff>
    </xdr:from>
    <xdr:to>
      <xdr:col>112</xdr:col>
      <xdr:colOff>38100</xdr:colOff>
      <xdr:row>106</xdr:row>
      <xdr:rowOff>6169</xdr:rowOff>
    </xdr:to>
    <xdr:sp macro="" textlink="">
      <xdr:nvSpPr>
        <xdr:cNvPr id="805" name="フローチャート: 判断 804">
          <a:extLst>
            <a:ext uri="{FF2B5EF4-FFF2-40B4-BE49-F238E27FC236}">
              <a16:creationId xmlns:a16="http://schemas.microsoft.com/office/drawing/2014/main" id="{00000000-0008-0000-0F00-000025030000}"/>
            </a:ext>
          </a:extLst>
        </xdr:cNvPr>
        <xdr:cNvSpPr/>
      </xdr:nvSpPr>
      <xdr:spPr>
        <a:xfrm>
          <a:off x="18735040" y="1767821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92348</xdr:rowOff>
    </xdr:from>
    <xdr:to>
      <xdr:col>107</xdr:col>
      <xdr:colOff>101600</xdr:colOff>
      <xdr:row>106</xdr:row>
      <xdr:rowOff>22498</xdr:rowOff>
    </xdr:to>
    <xdr:sp macro="" textlink="">
      <xdr:nvSpPr>
        <xdr:cNvPr id="806" name="フローチャート: 判断 805">
          <a:extLst>
            <a:ext uri="{FF2B5EF4-FFF2-40B4-BE49-F238E27FC236}">
              <a16:creationId xmlns:a16="http://schemas.microsoft.com/office/drawing/2014/main" id="{00000000-0008-0000-0F00-000026030000}"/>
            </a:ext>
          </a:extLst>
        </xdr:cNvPr>
        <xdr:cNvSpPr/>
      </xdr:nvSpPr>
      <xdr:spPr>
        <a:xfrm>
          <a:off x="17937480" y="176945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95613</xdr:rowOff>
    </xdr:from>
    <xdr:to>
      <xdr:col>102</xdr:col>
      <xdr:colOff>165100</xdr:colOff>
      <xdr:row>106</xdr:row>
      <xdr:rowOff>25763</xdr:rowOff>
    </xdr:to>
    <xdr:sp macro="" textlink="">
      <xdr:nvSpPr>
        <xdr:cNvPr id="807" name="フローチャート: 判断 806">
          <a:extLst>
            <a:ext uri="{FF2B5EF4-FFF2-40B4-BE49-F238E27FC236}">
              <a16:creationId xmlns:a16="http://schemas.microsoft.com/office/drawing/2014/main" id="{00000000-0008-0000-0F00-000027030000}"/>
            </a:ext>
          </a:extLst>
        </xdr:cNvPr>
        <xdr:cNvSpPr/>
      </xdr:nvSpPr>
      <xdr:spPr>
        <a:xfrm>
          <a:off x="17162780" y="176978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95613</xdr:rowOff>
    </xdr:from>
    <xdr:to>
      <xdr:col>98</xdr:col>
      <xdr:colOff>38100</xdr:colOff>
      <xdr:row>106</xdr:row>
      <xdr:rowOff>25763</xdr:rowOff>
    </xdr:to>
    <xdr:sp macro="" textlink="">
      <xdr:nvSpPr>
        <xdr:cNvPr id="808" name="フローチャート: 判断 807">
          <a:extLst>
            <a:ext uri="{FF2B5EF4-FFF2-40B4-BE49-F238E27FC236}">
              <a16:creationId xmlns:a16="http://schemas.microsoft.com/office/drawing/2014/main" id="{00000000-0008-0000-0F00-000028030000}"/>
            </a:ext>
          </a:extLst>
        </xdr:cNvPr>
        <xdr:cNvSpPr/>
      </xdr:nvSpPr>
      <xdr:spPr>
        <a:xfrm>
          <a:off x="16388080" y="176978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9" name="テキスト ボックス 808">
          <a:extLst>
            <a:ext uri="{FF2B5EF4-FFF2-40B4-BE49-F238E27FC236}">
              <a16:creationId xmlns:a16="http://schemas.microsoft.com/office/drawing/2014/main" id="{00000000-0008-0000-0F00-00002903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0" name="テキスト ボックス 809">
          <a:extLst>
            <a:ext uri="{FF2B5EF4-FFF2-40B4-BE49-F238E27FC236}">
              <a16:creationId xmlns:a16="http://schemas.microsoft.com/office/drawing/2014/main" id="{00000000-0008-0000-0F00-00002A03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1" name="テキスト ボックス 810">
          <a:extLst>
            <a:ext uri="{FF2B5EF4-FFF2-40B4-BE49-F238E27FC236}">
              <a16:creationId xmlns:a16="http://schemas.microsoft.com/office/drawing/2014/main" id="{00000000-0008-0000-0F00-00002B03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2" name="テキスト ボックス 811">
          <a:extLst>
            <a:ext uri="{FF2B5EF4-FFF2-40B4-BE49-F238E27FC236}">
              <a16:creationId xmlns:a16="http://schemas.microsoft.com/office/drawing/2014/main" id="{00000000-0008-0000-0F00-00002C03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3" name="テキスト ボックス 812">
          <a:extLst>
            <a:ext uri="{FF2B5EF4-FFF2-40B4-BE49-F238E27FC236}">
              <a16:creationId xmlns:a16="http://schemas.microsoft.com/office/drawing/2014/main" id="{00000000-0008-0000-0F00-00002D03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129902</xdr:rowOff>
    </xdr:from>
    <xdr:to>
      <xdr:col>116</xdr:col>
      <xdr:colOff>114300</xdr:colOff>
      <xdr:row>101</xdr:row>
      <xdr:rowOff>60052</xdr:rowOff>
    </xdr:to>
    <xdr:sp macro="" textlink="">
      <xdr:nvSpPr>
        <xdr:cNvPr id="814" name="楕円 813">
          <a:extLst>
            <a:ext uri="{FF2B5EF4-FFF2-40B4-BE49-F238E27FC236}">
              <a16:creationId xmlns:a16="http://schemas.microsoft.com/office/drawing/2014/main" id="{00000000-0008-0000-0F00-00002E030000}"/>
            </a:ext>
          </a:extLst>
        </xdr:cNvPr>
        <xdr:cNvSpPr/>
      </xdr:nvSpPr>
      <xdr:spPr>
        <a:xfrm>
          <a:off x="19458940" y="168939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152779</xdr:rowOff>
    </xdr:from>
    <xdr:ext cx="469744" cy="259045"/>
    <xdr:sp macro="" textlink="">
      <xdr:nvSpPr>
        <xdr:cNvPr id="815" name="【庁舎】&#10;一人当たり面積該当値テキスト">
          <a:extLst>
            <a:ext uri="{FF2B5EF4-FFF2-40B4-BE49-F238E27FC236}">
              <a16:creationId xmlns:a16="http://schemas.microsoft.com/office/drawing/2014/main" id="{00000000-0008-0000-0F00-00002F030000}"/>
            </a:ext>
          </a:extLst>
        </xdr:cNvPr>
        <xdr:cNvSpPr txBox="1"/>
      </xdr:nvSpPr>
      <xdr:spPr>
        <a:xfrm>
          <a:off x="19547840" y="16749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156029</xdr:rowOff>
    </xdr:from>
    <xdr:to>
      <xdr:col>112</xdr:col>
      <xdr:colOff>38100</xdr:colOff>
      <xdr:row>101</xdr:row>
      <xdr:rowOff>86179</xdr:rowOff>
    </xdr:to>
    <xdr:sp macro="" textlink="">
      <xdr:nvSpPr>
        <xdr:cNvPr id="816" name="楕円 815">
          <a:extLst>
            <a:ext uri="{FF2B5EF4-FFF2-40B4-BE49-F238E27FC236}">
              <a16:creationId xmlns:a16="http://schemas.microsoft.com/office/drawing/2014/main" id="{00000000-0008-0000-0F00-000030030000}"/>
            </a:ext>
          </a:extLst>
        </xdr:cNvPr>
        <xdr:cNvSpPr/>
      </xdr:nvSpPr>
      <xdr:spPr>
        <a:xfrm>
          <a:off x="18735040" y="1692002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9252</xdr:rowOff>
    </xdr:from>
    <xdr:to>
      <xdr:col>116</xdr:col>
      <xdr:colOff>63500</xdr:colOff>
      <xdr:row>101</xdr:row>
      <xdr:rowOff>35379</xdr:rowOff>
    </xdr:to>
    <xdr:cxnSp macro="">
      <xdr:nvCxnSpPr>
        <xdr:cNvPr id="817" name="直線コネクタ 816">
          <a:extLst>
            <a:ext uri="{FF2B5EF4-FFF2-40B4-BE49-F238E27FC236}">
              <a16:creationId xmlns:a16="http://schemas.microsoft.com/office/drawing/2014/main" id="{00000000-0008-0000-0F00-000031030000}"/>
            </a:ext>
          </a:extLst>
        </xdr:cNvPr>
        <xdr:cNvCxnSpPr/>
      </xdr:nvCxnSpPr>
      <xdr:spPr>
        <a:xfrm flipV="1">
          <a:off x="18778220" y="16940892"/>
          <a:ext cx="73152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7438</xdr:rowOff>
    </xdr:from>
    <xdr:to>
      <xdr:col>107</xdr:col>
      <xdr:colOff>101600</xdr:colOff>
      <xdr:row>101</xdr:row>
      <xdr:rowOff>109038</xdr:rowOff>
    </xdr:to>
    <xdr:sp macro="" textlink="">
      <xdr:nvSpPr>
        <xdr:cNvPr id="818" name="楕円 817">
          <a:extLst>
            <a:ext uri="{FF2B5EF4-FFF2-40B4-BE49-F238E27FC236}">
              <a16:creationId xmlns:a16="http://schemas.microsoft.com/office/drawing/2014/main" id="{00000000-0008-0000-0F00-000032030000}"/>
            </a:ext>
          </a:extLst>
        </xdr:cNvPr>
        <xdr:cNvSpPr/>
      </xdr:nvSpPr>
      <xdr:spPr>
        <a:xfrm>
          <a:off x="17937480" y="1693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35379</xdr:rowOff>
    </xdr:from>
    <xdr:to>
      <xdr:col>111</xdr:col>
      <xdr:colOff>177800</xdr:colOff>
      <xdr:row>101</xdr:row>
      <xdr:rowOff>58238</xdr:rowOff>
    </xdr:to>
    <xdr:cxnSp macro="">
      <xdr:nvCxnSpPr>
        <xdr:cNvPr id="819" name="直線コネクタ 818">
          <a:extLst>
            <a:ext uri="{FF2B5EF4-FFF2-40B4-BE49-F238E27FC236}">
              <a16:creationId xmlns:a16="http://schemas.microsoft.com/office/drawing/2014/main" id="{00000000-0008-0000-0F00-000033030000}"/>
            </a:ext>
          </a:extLst>
        </xdr:cNvPr>
        <xdr:cNvCxnSpPr/>
      </xdr:nvCxnSpPr>
      <xdr:spPr>
        <a:xfrm flipV="1">
          <a:off x="17988280" y="16967019"/>
          <a:ext cx="78994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30299</xdr:rowOff>
    </xdr:from>
    <xdr:to>
      <xdr:col>102</xdr:col>
      <xdr:colOff>165100</xdr:colOff>
      <xdr:row>101</xdr:row>
      <xdr:rowOff>131899</xdr:rowOff>
    </xdr:to>
    <xdr:sp macro="" textlink="">
      <xdr:nvSpPr>
        <xdr:cNvPr id="820" name="楕円 819">
          <a:extLst>
            <a:ext uri="{FF2B5EF4-FFF2-40B4-BE49-F238E27FC236}">
              <a16:creationId xmlns:a16="http://schemas.microsoft.com/office/drawing/2014/main" id="{00000000-0008-0000-0F00-000034030000}"/>
            </a:ext>
          </a:extLst>
        </xdr:cNvPr>
        <xdr:cNvSpPr/>
      </xdr:nvSpPr>
      <xdr:spPr>
        <a:xfrm>
          <a:off x="17162780" y="169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58238</xdr:rowOff>
    </xdr:from>
    <xdr:to>
      <xdr:col>107</xdr:col>
      <xdr:colOff>50800</xdr:colOff>
      <xdr:row>101</xdr:row>
      <xdr:rowOff>81099</xdr:rowOff>
    </xdr:to>
    <xdr:cxnSp macro="">
      <xdr:nvCxnSpPr>
        <xdr:cNvPr id="821" name="直線コネクタ 820">
          <a:extLst>
            <a:ext uri="{FF2B5EF4-FFF2-40B4-BE49-F238E27FC236}">
              <a16:creationId xmlns:a16="http://schemas.microsoft.com/office/drawing/2014/main" id="{00000000-0008-0000-0F00-000035030000}"/>
            </a:ext>
          </a:extLst>
        </xdr:cNvPr>
        <xdr:cNvCxnSpPr/>
      </xdr:nvCxnSpPr>
      <xdr:spPr>
        <a:xfrm flipV="1">
          <a:off x="17213580" y="16989878"/>
          <a:ext cx="7747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100</xdr:row>
      <xdr:rowOff>110308</xdr:rowOff>
    </xdr:from>
    <xdr:to>
      <xdr:col>98</xdr:col>
      <xdr:colOff>38100</xdr:colOff>
      <xdr:row>101</xdr:row>
      <xdr:rowOff>40458</xdr:rowOff>
    </xdr:to>
    <xdr:sp macro="" textlink="">
      <xdr:nvSpPr>
        <xdr:cNvPr id="822" name="楕円 821">
          <a:extLst>
            <a:ext uri="{FF2B5EF4-FFF2-40B4-BE49-F238E27FC236}">
              <a16:creationId xmlns:a16="http://schemas.microsoft.com/office/drawing/2014/main" id="{00000000-0008-0000-0F00-000036030000}"/>
            </a:ext>
          </a:extLst>
        </xdr:cNvPr>
        <xdr:cNvSpPr/>
      </xdr:nvSpPr>
      <xdr:spPr>
        <a:xfrm>
          <a:off x="16388080" y="1687430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100</xdr:row>
      <xdr:rowOff>161108</xdr:rowOff>
    </xdr:from>
    <xdr:to>
      <xdr:col>102</xdr:col>
      <xdr:colOff>114300</xdr:colOff>
      <xdr:row>101</xdr:row>
      <xdr:rowOff>81099</xdr:rowOff>
    </xdr:to>
    <xdr:cxnSp macro="">
      <xdr:nvCxnSpPr>
        <xdr:cNvPr id="823" name="直線コネクタ 822">
          <a:extLst>
            <a:ext uri="{FF2B5EF4-FFF2-40B4-BE49-F238E27FC236}">
              <a16:creationId xmlns:a16="http://schemas.microsoft.com/office/drawing/2014/main" id="{00000000-0008-0000-0F00-000037030000}"/>
            </a:ext>
          </a:extLst>
        </xdr:cNvPr>
        <xdr:cNvCxnSpPr/>
      </xdr:nvCxnSpPr>
      <xdr:spPr>
        <a:xfrm>
          <a:off x="16431260" y="16925108"/>
          <a:ext cx="78232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168746</xdr:rowOff>
    </xdr:from>
    <xdr:ext cx="469744" cy="259045"/>
    <xdr:sp macro="" textlink="">
      <xdr:nvSpPr>
        <xdr:cNvPr id="824" name="n_1aveValue【庁舎】&#10;一人当たり面積">
          <a:extLst>
            <a:ext uri="{FF2B5EF4-FFF2-40B4-BE49-F238E27FC236}">
              <a16:creationId xmlns:a16="http://schemas.microsoft.com/office/drawing/2014/main" id="{00000000-0008-0000-0F00-000038030000}"/>
            </a:ext>
          </a:extLst>
        </xdr:cNvPr>
        <xdr:cNvSpPr txBox="1"/>
      </xdr:nvSpPr>
      <xdr:spPr>
        <a:xfrm>
          <a:off x="18561127" y="17770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13625</xdr:rowOff>
    </xdr:from>
    <xdr:ext cx="469744" cy="259045"/>
    <xdr:sp macro="" textlink="">
      <xdr:nvSpPr>
        <xdr:cNvPr id="825" name="n_2aveValue【庁舎】&#10;一人当たり面積">
          <a:extLst>
            <a:ext uri="{FF2B5EF4-FFF2-40B4-BE49-F238E27FC236}">
              <a16:creationId xmlns:a16="http://schemas.microsoft.com/office/drawing/2014/main" id="{00000000-0008-0000-0F00-000039030000}"/>
            </a:ext>
          </a:extLst>
        </xdr:cNvPr>
        <xdr:cNvSpPr txBox="1"/>
      </xdr:nvSpPr>
      <xdr:spPr>
        <a:xfrm>
          <a:off x="17776267" y="1778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16890</xdr:rowOff>
    </xdr:from>
    <xdr:ext cx="469744" cy="259045"/>
    <xdr:sp macro="" textlink="">
      <xdr:nvSpPr>
        <xdr:cNvPr id="826" name="n_3aveValue【庁舎】&#10;一人当たり面積">
          <a:extLst>
            <a:ext uri="{FF2B5EF4-FFF2-40B4-BE49-F238E27FC236}">
              <a16:creationId xmlns:a16="http://schemas.microsoft.com/office/drawing/2014/main" id="{00000000-0008-0000-0F00-00003A030000}"/>
            </a:ext>
          </a:extLst>
        </xdr:cNvPr>
        <xdr:cNvSpPr txBox="1"/>
      </xdr:nvSpPr>
      <xdr:spPr>
        <a:xfrm>
          <a:off x="17001567" y="1778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16890</xdr:rowOff>
    </xdr:from>
    <xdr:ext cx="469744" cy="259045"/>
    <xdr:sp macro="" textlink="">
      <xdr:nvSpPr>
        <xdr:cNvPr id="827" name="n_4aveValue【庁舎】&#10;一人当たり面積">
          <a:extLst>
            <a:ext uri="{FF2B5EF4-FFF2-40B4-BE49-F238E27FC236}">
              <a16:creationId xmlns:a16="http://schemas.microsoft.com/office/drawing/2014/main" id="{00000000-0008-0000-0F00-00003B030000}"/>
            </a:ext>
          </a:extLst>
        </xdr:cNvPr>
        <xdr:cNvSpPr txBox="1"/>
      </xdr:nvSpPr>
      <xdr:spPr>
        <a:xfrm>
          <a:off x="16226867" y="1778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102706</xdr:rowOff>
    </xdr:from>
    <xdr:ext cx="469744" cy="259045"/>
    <xdr:sp macro="" textlink="">
      <xdr:nvSpPr>
        <xdr:cNvPr id="828" name="n_1mainValue【庁舎】&#10;一人当たり面積">
          <a:extLst>
            <a:ext uri="{FF2B5EF4-FFF2-40B4-BE49-F238E27FC236}">
              <a16:creationId xmlns:a16="http://schemas.microsoft.com/office/drawing/2014/main" id="{00000000-0008-0000-0F00-00003C030000}"/>
            </a:ext>
          </a:extLst>
        </xdr:cNvPr>
        <xdr:cNvSpPr txBox="1"/>
      </xdr:nvSpPr>
      <xdr:spPr>
        <a:xfrm>
          <a:off x="18561127" y="166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125565</xdr:rowOff>
    </xdr:from>
    <xdr:ext cx="469744" cy="259045"/>
    <xdr:sp macro="" textlink="">
      <xdr:nvSpPr>
        <xdr:cNvPr id="829" name="n_2mainValue【庁舎】&#10;一人当たり面積">
          <a:extLst>
            <a:ext uri="{FF2B5EF4-FFF2-40B4-BE49-F238E27FC236}">
              <a16:creationId xmlns:a16="http://schemas.microsoft.com/office/drawing/2014/main" id="{00000000-0008-0000-0F00-00003D030000}"/>
            </a:ext>
          </a:extLst>
        </xdr:cNvPr>
        <xdr:cNvSpPr txBox="1"/>
      </xdr:nvSpPr>
      <xdr:spPr>
        <a:xfrm>
          <a:off x="17776267" y="1672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148426</xdr:rowOff>
    </xdr:from>
    <xdr:ext cx="469744" cy="259045"/>
    <xdr:sp macro="" textlink="">
      <xdr:nvSpPr>
        <xdr:cNvPr id="830" name="n_3mainValue【庁舎】&#10;一人当たり面積">
          <a:extLst>
            <a:ext uri="{FF2B5EF4-FFF2-40B4-BE49-F238E27FC236}">
              <a16:creationId xmlns:a16="http://schemas.microsoft.com/office/drawing/2014/main" id="{00000000-0008-0000-0F00-00003E030000}"/>
            </a:ext>
          </a:extLst>
        </xdr:cNvPr>
        <xdr:cNvSpPr txBox="1"/>
      </xdr:nvSpPr>
      <xdr:spPr>
        <a:xfrm>
          <a:off x="17001567" y="16744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56985</xdr:rowOff>
    </xdr:from>
    <xdr:ext cx="469744" cy="259045"/>
    <xdr:sp macro="" textlink="">
      <xdr:nvSpPr>
        <xdr:cNvPr id="831" name="n_4mainValue【庁舎】&#10;一人当たり面積">
          <a:extLst>
            <a:ext uri="{FF2B5EF4-FFF2-40B4-BE49-F238E27FC236}">
              <a16:creationId xmlns:a16="http://schemas.microsoft.com/office/drawing/2014/main" id="{00000000-0008-0000-0F00-00003F030000}"/>
            </a:ext>
          </a:extLst>
        </xdr:cNvPr>
        <xdr:cNvSpPr txBox="1"/>
      </xdr:nvSpPr>
      <xdr:spPr>
        <a:xfrm>
          <a:off x="16226867" y="16653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32" name="正方形/長方形 831">
          <a:extLst>
            <a:ext uri="{FF2B5EF4-FFF2-40B4-BE49-F238E27FC236}">
              <a16:creationId xmlns:a16="http://schemas.microsoft.com/office/drawing/2014/main" id="{00000000-0008-0000-0F00-00004003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33" name="正方形/長方形 832">
          <a:extLst>
            <a:ext uri="{FF2B5EF4-FFF2-40B4-BE49-F238E27FC236}">
              <a16:creationId xmlns:a16="http://schemas.microsoft.com/office/drawing/2014/main" id="{00000000-0008-0000-0F00-00004103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34" name="テキスト ボックス 833">
          <a:extLst>
            <a:ext uri="{FF2B5EF4-FFF2-40B4-BE49-F238E27FC236}">
              <a16:creationId xmlns:a16="http://schemas.microsoft.com/office/drawing/2014/main" id="{00000000-0008-0000-0F00-00004203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福祉施設</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該当する老人福祉センターは、建設から５０年が経過し、老朽化は否めないが、通年一定数の利用者に親しまれている施設であり、必要な修繕を行いながら維持管理に努めている。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市民会館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築３５年ほど経過した文化会館が移管されたもの。大規模改修後、誘致した高等教育機関を新しい機能として加え、施設の再生と有効活用を図っている。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青森県むつ市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53,884
53,731
864.20
39,371,079
38,420,864
904,968
17,633,424
36,462,121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14.1
124.4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経済基盤が脆弱で市税等の自主財源割合が低いことにより、類似団体平均を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0.34</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基準財政収入額においては、制度改正や消費税率上昇に伴い地方譲与税や地方消費税交付金が増加していくものの、基準財政需要額においては、社会保障関係費が増加する見込みで、本指数は今後も横ばいで推移するものととらえている。このため、類似団体平均との差を縮めるべく、働き方改革と連動した行革努力による人件費の削減や地方債を活用した普通建設事業の抑制を行うなどの取り組みを展開する</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とともに予算規模の大きい普通建設事業の縮小や廃止を検討し</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、財政力の向上に努める。</a:t>
          </a:r>
          <a:endParaRPr kumimoji="0"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134408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4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134408</xdr:rowOff>
    </xdr:from>
    <xdr:to>
      <xdr:col>23</xdr:col>
      <xdr:colOff>133350</xdr:colOff>
      <xdr:row>45</xdr:row>
      <xdr:rowOff>134408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84965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102252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6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114300</xdr:rowOff>
    </xdr:from>
    <xdr:to>
      <xdr:col>19</xdr:col>
      <xdr:colOff>133350</xdr:colOff>
      <xdr:row>45</xdr:row>
      <xdr:rowOff>134408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8295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114300</xdr:rowOff>
    </xdr:from>
    <xdr:to>
      <xdr:col>15</xdr:col>
      <xdr:colOff>82550</xdr:colOff>
      <xdr:row>45</xdr:row>
      <xdr:rowOff>114300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829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114300</xdr:rowOff>
    </xdr:from>
    <xdr:to>
      <xdr:col>11</xdr:col>
      <xdr:colOff>31750</xdr:colOff>
      <xdr:row>45</xdr:row>
      <xdr:rowOff>114300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829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45</xdr:row>
      <xdr:rowOff>83608</xdr:rowOff>
    </xdr:from>
    <xdr:to>
      <xdr:col>23</xdr:col>
      <xdr:colOff>184150</xdr:colOff>
      <xdr:row>46</xdr:row>
      <xdr:rowOff>13758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79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150935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694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45</xdr:row>
      <xdr:rowOff>83608</xdr:rowOff>
    </xdr:from>
    <xdr:to>
      <xdr:col>19</xdr:col>
      <xdr:colOff>184150</xdr:colOff>
      <xdr:row>46</xdr:row>
      <xdr:rowOff>13758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79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169985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8852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45</xdr:row>
      <xdr:rowOff>63500</xdr:rowOff>
    </xdr:from>
    <xdr:to>
      <xdr:col>15</xdr:col>
      <xdr:colOff>133350</xdr:colOff>
      <xdr:row>45</xdr:row>
      <xdr:rowOff>165100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149877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86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45</xdr:row>
      <xdr:rowOff>63500</xdr:rowOff>
    </xdr:from>
    <xdr:to>
      <xdr:col>11</xdr:col>
      <xdr:colOff>82550</xdr:colOff>
      <xdr:row>45</xdr:row>
      <xdr:rowOff>165100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149877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86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45</xdr:row>
      <xdr:rowOff>63500</xdr:rowOff>
    </xdr:from>
    <xdr:to>
      <xdr:col>7</xdr:col>
      <xdr:colOff>31750</xdr:colOff>
      <xdr:row>45</xdr:row>
      <xdr:rowOff>165100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149877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86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青森県内最大の行政面積であり、市域の大半が過疎地域かつ連担性が低く、行財政の効率化を進め難い側面があること等から、類似団体平均を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5.1</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年度は、原油価格高騰の影響による燃料費の増及び</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物価高騰による</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物件費が増となった一方で、</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地方交付税の減が大きかったこと及び普通建設事業においては下北地域広域行政事務組合による新ごみ処理施設の建設事業に係る負担金の増が要因となり、前年度比で</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ポイント悪化した。</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公債費繰上償還の実施、会計年度任用職員の適正配置に努めるほか、公共施設等総合管理計画に基づき、施設等の集約化・適正配置を進めつつ経常経費の削減に努める。</a:t>
          </a:r>
          <a:endParaRPr kumimoji="0"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19896</xdr:rowOff>
    </xdr:from>
    <xdr:to>
      <xdr:col>23</xdr:col>
      <xdr:colOff>133350</xdr:colOff>
      <xdr:row>67</xdr:row>
      <xdr:rowOff>63923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35446"/>
          <a:ext cx="0" cy="1415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106273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19896</xdr:rowOff>
    </xdr:from>
    <xdr:to>
      <xdr:col>24</xdr:col>
      <xdr:colOff>12700</xdr:colOff>
      <xdr:row>59</xdr:row>
      <xdr:rowOff>19896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52917</xdr:rowOff>
    </xdr:from>
    <xdr:to>
      <xdr:col>23</xdr:col>
      <xdr:colOff>133350</xdr:colOff>
      <xdr:row>66</xdr:row>
      <xdr:rowOff>58420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197167"/>
          <a:ext cx="8382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52917</xdr:rowOff>
    </xdr:from>
    <xdr:to>
      <xdr:col>19</xdr:col>
      <xdr:colOff>133350</xdr:colOff>
      <xdr:row>66</xdr:row>
      <xdr:rowOff>130810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1197167"/>
          <a:ext cx="889000" cy="24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165100</xdr:rowOff>
    </xdr:from>
    <xdr:to>
      <xdr:col>19</xdr:col>
      <xdr:colOff>184150</xdr:colOff>
      <xdr:row>62</xdr:row>
      <xdr:rowOff>95250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105427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39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74506</xdr:rowOff>
    </xdr:from>
    <xdr:to>
      <xdr:col>15</xdr:col>
      <xdr:colOff>82550</xdr:colOff>
      <xdr:row>66</xdr:row>
      <xdr:rowOff>130810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1390206"/>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52917</xdr:rowOff>
    </xdr:from>
    <xdr:to>
      <xdr:col>15</xdr:col>
      <xdr:colOff>133350</xdr:colOff>
      <xdr:row>64</xdr:row>
      <xdr:rowOff>154517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164694</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79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117263</xdr:rowOff>
    </xdr:from>
    <xdr:to>
      <xdr:col>11</xdr:col>
      <xdr:colOff>31750</xdr:colOff>
      <xdr:row>66</xdr:row>
      <xdr:rowOff>74506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1261513"/>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25417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82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69004</xdr:rowOff>
    </xdr:from>
    <xdr:to>
      <xdr:col>7</xdr:col>
      <xdr:colOff>31750</xdr:colOff>
      <xdr:row>64</xdr:row>
      <xdr:rowOff>170604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04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9331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81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7620</xdr:rowOff>
    </xdr:from>
    <xdr:to>
      <xdr:col>23</xdr:col>
      <xdr:colOff>184150</xdr:colOff>
      <xdr:row>66</xdr:row>
      <xdr:rowOff>109220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151147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29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2117</xdr:rowOff>
    </xdr:from>
    <xdr:to>
      <xdr:col>19</xdr:col>
      <xdr:colOff>184150</xdr:colOff>
      <xdr:row>65</xdr:row>
      <xdr:rowOff>103717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14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88494</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23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80010</xdr:rowOff>
    </xdr:from>
    <xdr:to>
      <xdr:col>15</xdr:col>
      <xdr:colOff>133350</xdr:colOff>
      <xdr:row>67</xdr:row>
      <xdr:rowOff>10160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39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166387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48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23706</xdr:rowOff>
    </xdr:from>
    <xdr:to>
      <xdr:col>11</xdr:col>
      <xdr:colOff>82550</xdr:colOff>
      <xdr:row>66</xdr:row>
      <xdr:rowOff>125306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33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110083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42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66463</xdr:rowOff>
    </xdr:from>
    <xdr:to>
      <xdr:col>7</xdr:col>
      <xdr:colOff>31750</xdr:colOff>
      <xdr:row>65</xdr:row>
      <xdr:rowOff>168063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21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152840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29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[168,063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31,475</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円上回っている主な要因としては、青森県内最大の行政面積を有する等の地勢・地理的要因</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挙げられる。除排雪経費や公共施設に係る管理運営経費等、地勢・地理的要因等から削減が難しい経費が多く、行政コストが嵩む傾向があるものの、地域・社会環境に即した事務事業の見直しや</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組織改正や組織の統廃合により</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庁舎・施設に係る管理運営経費の最適化を継続して行う。</a:t>
          </a:r>
          <a:endParaRPr kumimoji="0"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147382</xdr:rowOff>
    </xdr:from>
    <xdr:to>
      <xdr:col>23</xdr:col>
      <xdr:colOff>133350</xdr:colOff>
      <xdr:row>90</xdr:row>
      <xdr:rowOff>106170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63382"/>
          <a:ext cx="0" cy="16732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78247</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508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106170</xdr:rowOff>
    </xdr:from>
    <xdr:to>
      <xdr:col>24</xdr:col>
      <xdr:colOff>12700</xdr:colOff>
      <xdr:row>90</xdr:row>
      <xdr:rowOff>106170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536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62309</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0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147382</xdr:rowOff>
    </xdr:from>
    <xdr:to>
      <xdr:col>24</xdr:col>
      <xdr:colOff>12700</xdr:colOff>
      <xdr:row>80</xdr:row>
      <xdr:rowOff>147382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63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5838</xdr:rowOff>
    </xdr:from>
    <xdr:to>
      <xdr:col>23</xdr:col>
      <xdr:colOff>133350</xdr:colOff>
      <xdr:row>85</xdr:row>
      <xdr:rowOff>66945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579088"/>
          <a:ext cx="838200" cy="6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13910</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728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168833</xdr:rowOff>
    </xdr:from>
    <xdr:to>
      <xdr:col>23</xdr:col>
      <xdr:colOff>184150</xdr:colOff>
      <xdr:row>83</xdr:row>
      <xdr:rowOff>98983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27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48389</xdr:rowOff>
    </xdr:from>
    <xdr:to>
      <xdr:col>19</xdr:col>
      <xdr:colOff>133350</xdr:colOff>
      <xdr:row>85</xdr:row>
      <xdr:rowOff>5838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450189"/>
          <a:ext cx="889000" cy="128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123526</xdr:rowOff>
    </xdr:from>
    <xdr:to>
      <xdr:col>19</xdr:col>
      <xdr:colOff>184150</xdr:colOff>
      <xdr:row>83</xdr:row>
      <xdr:rowOff>53676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63853</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9513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105567</xdr:rowOff>
    </xdr:from>
    <xdr:to>
      <xdr:col>15</xdr:col>
      <xdr:colOff>82550</xdr:colOff>
      <xdr:row>84</xdr:row>
      <xdr:rowOff>48389</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164467"/>
          <a:ext cx="889000" cy="28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30580</xdr:rowOff>
    </xdr:from>
    <xdr:to>
      <xdr:col>15</xdr:col>
      <xdr:colOff>133350</xdr:colOff>
      <xdr:row>82</xdr:row>
      <xdr:rowOff>132180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08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142357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85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100223</xdr:rowOff>
    </xdr:from>
    <xdr:to>
      <xdr:col>11</xdr:col>
      <xdr:colOff>31750</xdr:colOff>
      <xdr:row>82</xdr:row>
      <xdr:rowOff>105567</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159123"/>
          <a:ext cx="889000" cy="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71462</xdr:rowOff>
    </xdr:from>
    <xdr:to>
      <xdr:col>11</xdr:col>
      <xdr:colOff>82550</xdr:colOff>
      <xdr:row>82</xdr:row>
      <xdr:rowOff>1612</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95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11789</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727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28178</xdr:rowOff>
    </xdr:from>
    <xdr:to>
      <xdr:col>7</xdr:col>
      <xdr:colOff>31750</xdr:colOff>
      <xdr:row>81</xdr:row>
      <xdr:rowOff>129778</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1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139955</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68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16145</xdr:rowOff>
    </xdr:from>
    <xdr:to>
      <xdr:col>23</xdr:col>
      <xdr:colOff>184150</xdr:colOff>
      <xdr:row>85</xdr:row>
      <xdr:rowOff>117745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58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159672</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561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126488</xdr:rowOff>
    </xdr:from>
    <xdr:to>
      <xdr:col>19</xdr:col>
      <xdr:colOff>184150</xdr:colOff>
      <xdr:row>85</xdr:row>
      <xdr:rowOff>56638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52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41415</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614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169039</xdr:rowOff>
    </xdr:from>
    <xdr:to>
      <xdr:col>15</xdr:col>
      <xdr:colOff>133350</xdr:colOff>
      <xdr:row>84</xdr:row>
      <xdr:rowOff>99189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399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83966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485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54767</xdr:rowOff>
    </xdr:from>
    <xdr:to>
      <xdr:col>11</xdr:col>
      <xdr:colOff>82550</xdr:colOff>
      <xdr:row>82</xdr:row>
      <xdr:rowOff>156367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11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141144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20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49423</xdr:rowOff>
    </xdr:from>
    <xdr:to>
      <xdr:col>7</xdr:col>
      <xdr:colOff>31750</xdr:colOff>
      <xdr:row>82</xdr:row>
      <xdr:rowOff>151023</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10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135800</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19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全国市平均から</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ポイント、類似団体平均から</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ポイントそれぞれ下回っている状況にあり、低い水準を継続している</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が、年々改善傾向にある</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職員構成のバランス維持を継続し、給与水準の適正化維持に向けた取り組みを継続していく。</a:t>
          </a:r>
          <a:endParaRPr kumimoji="0"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121557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915571"/>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83457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605000"/>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5641</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750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168729</xdr:rowOff>
    </xdr:from>
    <xdr:to>
      <xdr:col>77</xdr:col>
      <xdr:colOff>44450</xdr:colOff>
      <xdr:row>85</xdr:row>
      <xdr:rowOff>31750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57052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134257</xdr:rowOff>
    </xdr:from>
    <xdr:to>
      <xdr:col>72</xdr:col>
      <xdr:colOff>203200</xdr:colOff>
      <xdr:row>84</xdr:row>
      <xdr:rowOff>168729</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53605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134257</xdr:rowOff>
    </xdr:from>
    <xdr:to>
      <xdr:col>68</xdr:col>
      <xdr:colOff>152400</xdr:colOff>
      <xdr:row>84</xdr:row>
      <xdr:rowOff>151493</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5360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17434</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32657</xdr:rowOff>
    </xdr:from>
    <xdr:to>
      <xdr:col>81</xdr:col>
      <xdr:colOff>95250</xdr:colOff>
      <xdr:row>85</xdr:row>
      <xdr:rowOff>134257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49184</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45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117929</xdr:rowOff>
    </xdr:from>
    <xdr:to>
      <xdr:col>73</xdr:col>
      <xdr:colOff>44450</xdr:colOff>
      <xdr:row>85</xdr:row>
      <xdr:rowOff>48079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58256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83457</xdr:rowOff>
    </xdr:from>
    <xdr:to>
      <xdr:col>68</xdr:col>
      <xdr:colOff>203200</xdr:colOff>
      <xdr:row>85</xdr:row>
      <xdr:rowOff>13607</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23784</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100693</xdr:rowOff>
    </xdr:from>
    <xdr:to>
      <xdr:col>64</xdr:col>
      <xdr:colOff>152400</xdr:colOff>
      <xdr:row>85</xdr:row>
      <xdr:rowOff>30843</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41020</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27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市町村合併以降、退職者一部不補充等を進め、職員数の適正化を推進してきたものの、旧町村３地区にそれぞれ分庁を設置していること等により、未だ類似団体平均を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1.37</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上回っている。定年退職者数が大量だった時期が終わり、これまでのように退職者一部不補充による大幅な職員数の削減は難しくなるため、今まで以上に各地区の行政ニーズの的確な把握に努め、事務事業の見直しや民間委託・市民協働の推進などを進めることで、最小限の人員で最大限の効果を発揮できるよう、効率性の追求に取り組んでいく必要がある。</a:t>
          </a:r>
          <a:endParaRPr kumimoji="0"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28469</xdr:rowOff>
    </xdr:from>
    <xdr:to>
      <xdr:col>81</xdr:col>
      <xdr:colOff>44450</xdr:colOff>
      <xdr:row>67</xdr:row>
      <xdr:rowOff>37782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9972569"/>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9859</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9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37782</xdr:rowOff>
    </xdr:from>
    <xdr:to>
      <xdr:col>81</xdr:col>
      <xdr:colOff>133350</xdr:colOff>
      <xdr:row>67</xdr:row>
      <xdr:rowOff>37782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2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114846</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71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28469</xdr:rowOff>
    </xdr:from>
    <xdr:to>
      <xdr:col>81</xdr:col>
      <xdr:colOff>133350</xdr:colOff>
      <xdr:row>58</xdr:row>
      <xdr:rowOff>28469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997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128905</xdr:rowOff>
    </xdr:from>
    <xdr:to>
      <xdr:col>81</xdr:col>
      <xdr:colOff>44450</xdr:colOff>
      <xdr:row>62</xdr:row>
      <xdr:rowOff>147003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758805"/>
          <a:ext cx="8382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8696</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2956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163619</xdr:rowOff>
    </xdr:from>
    <xdr:to>
      <xdr:col>81</xdr:col>
      <xdr:colOff>95250</xdr:colOff>
      <xdr:row>61</xdr:row>
      <xdr:rowOff>93769</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102764</xdr:rowOff>
    </xdr:from>
    <xdr:to>
      <xdr:col>77</xdr:col>
      <xdr:colOff>44450</xdr:colOff>
      <xdr:row>62</xdr:row>
      <xdr:rowOff>128905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732664"/>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157586</xdr:rowOff>
    </xdr:from>
    <xdr:to>
      <xdr:col>77</xdr:col>
      <xdr:colOff>95250</xdr:colOff>
      <xdr:row>61</xdr:row>
      <xdr:rowOff>87736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97913</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213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60537</xdr:rowOff>
    </xdr:from>
    <xdr:to>
      <xdr:col>72</xdr:col>
      <xdr:colOff>203200</xdr:colOff>
      <xdr:row>62</xdr:row>
      <xdr:rowOff>102764</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690437"/>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131445</xdr:rowOff>
    </xdr:from>
    <xdr:to>
      <xdr:col>73</xdr:col>
      <xdr:colOff>44450</xdr:colOff>
      <xdr:row>61</xdr:row>
      <xdr:rowOff>61595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71772</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50482</xdr:rowOff>
    </xdr:from>
    <xdr:to>
      <xdr:col>68</xdr:col>
      <xdr:colOff>152400</xdr:colOff>
      <xdr:row>62</xdr:row>
      <xdr:rowOff>60537</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680382"/>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117369</xdr:rowOff>
    </xdr:from>
    <xdr:to>
      <xdr:col>68</xdr:col>
      <xdr:colOff>203200</xdr:colOff>
      <xdr:row>61</xdr:row>
      <xdr:rowOff>47519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57696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173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101282</xdr:rowOff>
    </xdr:from>
    <xdr:to>
      <xdr:col>64</xdr:col>
      <xdr:colOff>152400</xdr:colOff>
      <xdr:row>61</xdr:row>
      <xdr:rowOff>31432</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41609</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157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96203</xdr:rowOff>
    </xdr:from>
    <xdr:to>
      <xdr:col>81</xdr:col>
      <xdr:colOff>95250</xdr:colOff>
      <xdr:row>63</xdr:row>
      <xdr:rowOff>26353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72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68280</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698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78105</xdr:rowOff>
    </xdr:from>
    <xdr:to>
      <xdr:col>77</xdr:col>
      <xdr:colOff>95250</xdr:colOff>
      <xdr:row>63</xdr:row>
      <xdr:rowOff>8255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164482</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794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51964</xdr:rowOff>
    </xdr:from>
    <xdr:to>
      <xdr:col>73</xdr:col>
      <xdr:colOff>44450</xdr:colOff>
      <xdr:row>62</xdr:row>
      <xdr:rowOff>153564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68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138341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76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9737</xdr:rowOff>
    </xdr:from>
    <xdr:to>
      <xdr:col>68</xdr:col>
      <xdr:colOff>203200</xdr:colOff>
      <xdr:row>62</xdr:row>
      <xdr:rowOff>111337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96114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72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171132</xdr:rowOff>
    </xdr:from>
    <xdr:to>
      <xdr:col>64</xdr:col>
      <xdr:colOff>152400</xdr:colOff>
      <xdr:row>62</xdr:row>
      <xdr:rowOff>101282</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62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86059</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715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比率は昨年に比べ</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ポイント改善しているが、依然として類似団体平均を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8.3</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a:t>
          </a:r>
          <a:endParaRPr kumimoji="0"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新規地方債の発行にあたっては、厳選かつ計画的な事業の進捗を図ることで抑制しつつ、交付税措置率の高い地方債の活用や繰上償還の実施で更なる比率の改善に努める。</a:t>
          </a:r>
          <a:endParaRPr kumimoji="0"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102689</xdr:rowOff>
    </xdr:from>
    <xdr:to>
      <xdr:col>81</xdr:col>
      <xdr:colOff>44450</xdr:colOff>
      <xdr:row>43</xdr:row>
      <xdr:rowOff>81462</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274889"/>
          <a:ext cx="0" cy="11789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53539</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425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81462</xdr:rowOff>
    </xdr:from>
    <xdr:to>
      <xdr:col>81</xdr:col>
      <xdr:colOff>133350</xdr:colOff>
      <xdr:row>43</xdr:row>
      <xdr:rowOff>81462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453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17616</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018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102689</xdr:rowOff>
    </xdr:from>
    <xdr:to>
      <xdr:col>81</xdr:col>
      <xdr:colOff>133350</xdr:colOff>
      <xdr:row>36</xdr:row>
      <xdr:rowOff>102689</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274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67673</xdr:rowOff>
    </xdr:from>
    <xdr:to>
      <xdr:col>81</xdr:col>
      <xdr:colOff>44450</xdr:colOff>
      <xdr:row>43</xdr:row>
      <xdr:rowOff>129722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6179800" y="7440023"/>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146974</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6620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130447</xdr:rowOff>
    </xdr:from>
    <xdr:to>
      <xdr:col>81</xdr:col>
      <xdr:colOff>95250</xdr:colOff>
      <xdr:row>40</xdr:row>
      <xdr:rowOff>60597</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681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129722</xdr:rowOff>
    </xdr:from>
    <xdr:to>
      <xdr:col>77</xdr:col>
      <xdr:colOff>44450</xdr:colOff>
      <xdr:row>43</xdr:row>
      <xdr:rowOff>157299</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5290800" y="7502072"/>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123553</xdr:rowOff>
    </xdr:from>
    <xdr:to>
      <xdr:col>77</xdr:col>
      <xdr:colOff>95250</xdr:colOff>
      <xdr:row>40</xdr:row>
      <xdr:rowOff>53703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681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63880</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578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157299</xdr:rowOff>
    </xdr:from>
    <xdr:to>
      <xdr:col>72</xdr:col>
      <xdr:colOff>203200</xdr:colOff>
      <xdr:row>44</xdr:row>
      <xdr:rowOff>34109</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7529649"/>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158024</xdr:rowOff>
    </xdr:from>
    <xdr:to>
      <xdr:col>73</xdr:col>
      <xdr:colOff>44450</xdr:colOff>
      <xdr:row>40</xdr:row>
      <xdr:rowOff>88174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6844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98351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613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34109</xdr:rowOff>
    </xdr:from>
    <xdr:to>
      <xdr:col>68</xdr:col>
      <xdr:colOff>152400</xdr:colOff>
      <xdr:row>44</xdr:row>
      <xdr:rowOff>68580</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757790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164919</xdr:rowOff>
    </xdr:from>
    <xdr:to>
      <xdr:col>68</xdr:col>
      <xdr:colOff>203200</xdr:colOff>
      <xdr:row>40</xdr:row>
      <xdr:rowOff>95069</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105246</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620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363</xdr:rowOff>
    </xdr:from>
    <xdr:to>
      <xdr:col>64</xdr:col>
      <xdr:colOff>152400</xdr:colOff>
      <xdr:row>40</xdr:row>
      <xdr:rowOff>101963</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68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112140</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627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16873</xdr:rowOff>
    </xdr:from>
    <xdr:to>
      <xdr:col>81</xdr:col>
      <xdr:colOff>95250</xdr:colOff>
      <xdr:row>43</xdr:row>
      <xdr:rowOff>118473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38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84200</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7285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78922</xdr:rowOff>
    </xdr:from>
    <xdr:to>
      <xdr:col>77</xdr:col>
      <xdr:colOff>95250</xdr:colOff>
      <xdr:row>44</xdr:row>
      <xdr:rowOff>9072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165299</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537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106499</xdr:rowOff>
    </xdr:from>
    <xdr:to>
      <xdr:col>73</xdr:col>
      <xdr:colOff>44450</xdr:colOff>
      <xdr:row>44</xdr:row>
      <xdr:rowOff>36649</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47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21426</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7565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154759</xdr:rowOff>
    </xdr:from>
    <xdr:to>
      <xdr:col>68</xdr:col>
      <xdr:colOff>203200</xdr:colOff>
      <xdr:row>44</xdr:row>
      <xdr:rowOff>84909</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52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69686</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613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17780</xdr:rowOff>
    </xdr:from>
    <xdr:to>
      <xdr:col>64</xdr:col>
      <xdr:colOff>152400</xdr:colOff>
      <xdr:row>44</xdr:row>
      <xdr:rowOff>119380</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104157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119.8</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ポイント上回っている。一般会計の地方債残高及び一部事務組合の地方債残高に係る財政負担のほか、一部事務組合下北医療センターの債務負担行為に対する財政負担が要因と考えられるが、公債費</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が減少傾向ではあったが、（仮称）むつ市防災食育センター建設事業やむつ総合病院一般病棟建設事業などの大規模普通建設事業が進捗中であり、</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とほぼ同様であった</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大規模普通建設事業が進行中ではあるが、</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今後も指標改善に向けて地方債の抑制を図るとともに、下北医療センターの経営健全化に係る取組を重点的に支援していく必要がある。</a:t>
          </a:r>
          <a:endParaRPr kumimoji="0"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51359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451100"/>
          <a:ext cx="0" cy="12007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23436</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623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51359</xdr:rowOff>
    </xdr:from>
    <xdr:to>
      <xdr:col>81</xdr:col>
      <xdr:colOff>133350</xdr:colOff>
      <xdr:row>21</xdr:row>
      <xdr:rowOff>51359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651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31090</xdr:rowOff>
    </xdr:from>
    <xdr:to>
      <xdr:col>81</xdr:col>
      <xdr:colOff>44450</xdr:colOff>
      <xdr:row>21</xdr:row>
      <xdr:rowOff>51359</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179800" y="3631540"/>
          <a:ext cx="838200" cy="2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80027</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30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44399</xdr:rowOff>
    </xdr:from>
    <xdr:to>
      <xdr:col>81</xdr:col>
      <xdr:colOff>95250</xdr:colOff>
      <xdr:row>14</xdr:row>
      <xdr:rowOff>145999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44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31090</xdr:rowOff>
    </xdr:from>
    <xdr:to>
      <xdr:col>77</xdr:col>
      <xdr:colOff>44450</xdr:colOff>
      <xdr:row>22</xdr:row>
      <xdr:rowOff>75844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5290800" y="3631540"/>
          <a:ext cx="889000" cy="21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108102</xdr:rowOff>
    </xdr:from>
    <xdr:to>
      <xdr:col>77</xdr:col>
      <xdr:colOff>95250</xdr:colOff>
      <xdr:row>15</xdr:row>
      <xdr:rowOff>38252</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50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48429</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2772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22</xdr:row>
      <xdr:rowOff>75844</xdr:rowOff>
    </xdr:from>
    <xdr:to>
      <xdr:col>72</xdr:col>
      <xdr:colOff>203200</xdr:colOff>
      <xdr:row>22</xdr:row>
      <xdr:rowOff>135687</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4401800" y="3847744"/>
          <a:ext cx="889000" cy="59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25451</xdr:rowOff>
    </xdr:from>
    <xdr:to>
      <xdr:col>73</xdr:col>
      <xdr:colOff>44450</xdr:colOff>
      <xdr:row>15</xdr:row>
      <xdr:rowOff>127051</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59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137228</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366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22</xdr:row>
      <xdr:rowOff>135687</xdr:rowOff>
    </xdr:from>
    <xdr:to>
      <xdr:col>68</xdr:col>
      <xdr:colOff>152400</xdr:colOff>
      <xdr:row>23</xdr:row>
      <xdr:rowOff>30836</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3512800" y="3907587"/>
          <a:ext cx="889000" cy="6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41859</xdr:rowOff>
    </xdr:from>
    <xdr:to>
      <xdr:col>68</xdr:col>
      <xdr:colOff>203200</xdr:colOff>
      <xdr:row>15</xdr:row>
      <xdr:rowOff>143459</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61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153636</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382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62128</xdr:rowOff>
    </xdr:from>
    <xdr:to>
      <xdr:col>64</xdr:col>
      <xdr:colOff>152400</xdr:colOff>
      <xdr:row>15</xdr:row>
      <xdr:rowOff>163728</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63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2455</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402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21</xdr:row>
      <xdr:rowOff>559</xdr:rowOff>
    </xdr:from>
    <xdr:to>
      <xdr:col>81</xdr:col>
      <xdr:colOff>95250</xdr:colOff>
      <xdr:row>21</xdr:row>
      <xdr:rowOff>102159</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967200" y="360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67886</xdr:rowOff>
    </xdr:from>
    <xdr:ext cx="762000" cy="259045"/>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7106900" y="3496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151740</xdr:rowOff>
    </xdr:from>
    <xdr:to>
      <xdr:col>77</xdr:col>
      <xdr:colOff>95250</xdr:colOff>
      <xdr:row>21</xdr:row>
      <xdr:rowOff>81890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129000" y="358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66667</xdr:rowOff>
    </xdr:from>
    <xdr:ext cx="7366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798800" y="366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22</xdr:row>
      <xdr:rowOff>25044</xdr:rowOff>
    </xdr:from>
    <xdr:to>
      <xdr:col>73</xdr:col>
      <xdr:colOff>44450</xdr:colOff>
      <xdr:row>22</xdr:row>
      <xdr:rowOff>126644</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5240000" y="379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22</xdr:row>
      <xdr:rowOff>111421</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909800" y="3883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22</xdr:row>
      <xdr:rowOff>84887</xdr:rowOff>
    </xdr:from>
    <xdr:to>
      <xdr:col>68</xdr:col>
      <xdr:colOff>203200</xdr:colOff>
      <xdr:row>23</xdr:row>
      <xdr:rowOff>15037</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4351000" y="385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171264</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020800" y="3943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151486</xdr:rowOff>
    </xdr:from>
    <xdr:to>
      <xdr:col>64</xdr:col>
      <xdr:colOff>152400</xdr:colOff>
      <xdr:row>23</xdr:row>
      <xdr:rowOff>81636</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3462000" y="392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66413</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3131800" y="400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青森県むつ市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53,884
53,731
864.20
39,371,079
38,420,864
904,968
17,633,424
36,462,121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14.1
124.4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類似団体平均から</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3.4</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ポイント下回っており、比較的低水準にあるといえる。これは、一般職給与の削減を取りやめた後でもなお、給与水準が類似団体よりも低いことによるものであり、今後も</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研修などによる</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職員の資質向上、行政改革</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・事務事業の見直し</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による業務効率化に注力し、組織体制の維持・安定を図りながらも人件費の抑制に努める。</a:t>
          </a:r>
          <a:endParaRPr kumimoji="0"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1270</xdr:rowOff>
    </xdr:from>
    <xdr:to>
      <xdr:col>24</xdr:col>
      <xdr:colOff>25400</xdr:colOff>
      <xdr:row>35</xdr:row>
      <xdr:rowOff>85090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0202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1270</xdr:rowOff>
    </xdr:from>
    <xdr:to>
      <xdr:col>19</xdr:col>
      <xdr:colOff>187325</xdr:colOff>
      <xdr:row>35</xdr:row>
      <xdr:rowOff>77470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020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77470</xdr:rowOff>
    </xdr:from>
    <xdr:to>
      <xdr:col>15</xdr:col>
      <xdr:colOff>98425</xdr:colOff>
      <xdr:row>35</xdr:row>
      <xdr:rowOff>92710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782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167640</xdr:rowOff>
    </xdr:from>
    <xdr:to>
      <xdr:col>15</xdr:col>
      <xdr:colOff>149225</xdr:colOff>
      <xdr:row>37</xdr:row>
      <xdr:rowOff>97790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82567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77470</xdr:rowOff>
    </xdr:from>
    <xdr:to>
      <xdr:col>11</xdr:col>
      <xdr:colOff>9525</xdr:colOff>
      <xdr:row>35</xdr:row>
      <xdr:rowOff>92710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0782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34290</xdr:rowOff>
    </xdr:from>
    <xdr:to>
      <xdr:col>24</xdr:col>
      <xdr:colOff>76200</xdr:colOff>
      <xdr:row>35</xdr:row>
      <xdr:rowOff>135890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50817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121920</xdr:rowOff>
    </xdr:from>
    <xdr:to>
      <xdr:col>20</xdr:col>
      <xdr:colOff>38100</xdr:colOff>
      <xdr:row>35</xdr:row>
      <xdr:rowOff>52070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62247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2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26670</xdr:rowOff>
    </xdr:from>
    <xdr:to>
      <xdr:col>15</xdr:col>
      <xdr:colOff>149225</xdr:colOff>
      <xdr:row>35</xdr:row>
      <xdr:rowOff>128270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138447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41910</xdr:rowOff>
    </xdr:from>
    <xdr:to>
      <xdr:col>11</xdr:col>
      <xdr:colOff>60325</xdr:colOff>
      <xdr:row>35</xdr:row>
      <xdr:rowOff>143510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153687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26670</xdr:rowOff>
    </xdr:from>
    <xdr:to>
      <xdr:col>6</xdr:col>
      <xdr:colOff>171450</xdr:colOff>
      <xdr:row>35</xdr:row>
      <xdr:rowOff>128270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138447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類似団体平均と比較すると</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5.1</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これは、ごみ処理業務等を一部事務組合で実施していることから、各種業務に対する物件費等の経費を負担金として支出していることが要因として挙げられる。このことは、類似団体に比べ物件費の比率が低い一方で、補助費等の比率が高いことでも現れている。また、物価高騰による物件費の単価の上昇も要因と考えらる。</a:t>
          </a:r>
          <a:endParaRPr kumimoji="0"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69850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98116"/>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17272</xdr:rowOff>
    </xdr:from>
    <xdr:to>
      <xdr:col>82</xdr:col>
      <xdr:colOff>107950</xdr:colOff>
      <xdr:row>14</xdr:row>
      <xdr:rowOff>44704</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41757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61993</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05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89916</xdr:rowOff>
    </xdr:from>
    <xdr:to>
      <xdr:col>82</xdr:col>
      <xdr:colOff>158750</xdr:colOff>
      <xdr:row>17</xdr:row>
      <xdr:rowOff>20066</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12</xdr:row>
      <xdr:rowOff>149860</xdr:rowOff>
    </xdr:from>
    <xdr:to>
      <xdr:col>78</xdr:col>
      <xdr:colOff>69850</xdr:colOff>
      <xdr:row>14</xdr:row>
      <xdr:rowOff>44704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207260"/>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151638</xdr:rowOff>
    </xdr:from>
    <xdr:to>
      <xdr:col>78</xdr:col>
      <xdr:colOff>120650</xdr:colOff>
      <xdr:row>16</xdr:row>
      <xdr:rowOff>81788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66565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809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149860</xdr:rowOff>
    </xdr:from>
    <xdr:to>
      <xdr:col>73</xdr:col>
      <xdr:colOff>180975</xdr:colOff>
      <xdr:row>13</xdr:row>
      <xdr:rowOff>24130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2072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5842</xdr:rowOff>
    </xdr:from>
    <xdr:to>
      <xdr:col>69</xdr:col>
      <xdr:colOff>92075</xdr:colOff>
      <xdr:row>13</xdr:row>
      <xdr:rowOff>24130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2346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71628</xdr:rowOff>
    </xdr:from>
    <xdr:to>
      <xdr:col>69</xdr:col>
      <xdr:colOff>142875</xdr:colOff>
      <xdr:row>17</xdr:row>
      <xdr:rowOff>1778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158005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62484</xdr:rowOff>
    </xdr:from>
    <xdr:to>
      <xdr:col>65</xdr:col>
      <xdr:colOff>53975</xdr:colOff>
      <xdr:row>16</xdr:row>
      <xdr:rowOff>164084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148861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9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137922</xdr:rowOff>
    </xdr:from>
    <xdr:to>
      <xdr:col>82</xdr:col>
      <xdr:colOff>158750</xdr:colOff>
      <xdr:row>14</xdr:row>
      <xdr:rowOff>68072</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36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154449</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21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165354</xdr:rowOff>
    </xdr:from>
    <xdr:to>
      <xdr:col>78</xdr:col>
      <xdr:colOff>120650</xdr:colOff>
      <xdr:row>14</xdr:row>
      <xdr:rowOff>95504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39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105681</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163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99060</xdr:rowOff>
    </xdr:from>
    <xdr:to>
      <xdr:col>74</xdr:col>
      <xdr:colOff>31750</xdr:colOff>
      <xdr:row>13</xdr:row>
      <xdr:rowOff>29210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15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39387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192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144780</xdr:rowOff>
    </xdr:from>
    <xdr:to>
      <xdr:col>69</xdr:col>
      <xdr:colOff>142875</xdr:colOff>
      <xdr:row>13</xdr:row>
      <xdr:rowOff>74930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20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85107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197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126492</xdr:rowOff>
    </xdr:from>
    <xdr:to>
      <xdr:col>65</xdr:col>
      <xdr:colOff>53975</xdr:colOff>
      <xdr:row>13</xdr:row>
      <xdr:rowOff>56642</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18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66819</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1952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前年度と比較し</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ポイント減少、類似団体平均から</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ポイント下回っている状況にある。</a:t>
          </a:r>
          <a:endParaRPr kumimoji="0"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今後においても、社会保障施策の充実等により扶助費の増加が見込まれることから、各種制度においては対象者の適正化により、時代やニーズにあった制度構築に努める。</a:t>
          </a:r>
          <a:endParaRPr kumimoji="0"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60</xdr:row>
      <xdr:rowOff>35560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567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7637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29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35560</xdr:rowOff>
    </xdr:from>
    <xdr:to>
      <xdr:col>24</xdr:col>
      <xdr:colOff>114300</xdr:colOff>
      <xdr:row>60</xdr:row>
      <xdr:rowOff>35560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32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100330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4996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135907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565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163830</xdr:rowOff>
    </xdr:from>
    <xdr:to>
      <xdr:col>24</xdr:col>
      <xdr:colOff>76200</xdr:colOff>
      <xdr:row>56</xdr:row>
      <xdr:rowOff>93980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100330</xdr:rowOff>
    </xdr:from>
    <xdr:to>
      <xdr:col>19</xdr:col>
      <xdr:colOff>187325</xdr:colOff>
      <xdr:row>55</xdr:row>
      <xdr:rowOff>153670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5300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125730</xdr:rowOff>
    </xdr:from>
    <xdr:to>
      <xdr:col>20</xdr:col>
      <xdr:colOff>38100</xdr:colOff>
      <xdr:row>56</xdr:row>
      <xdr:rowOff>55880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40657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41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153670</xdr:rowOff>
    </xdr:from>
    <xdr:to>
      <xdr:col>15</xdr:col>
      <xdr:colOff>98425</xdr:colOff>
      <xdr:row>56</xdr:row>
      <xdr:rowOff>73660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5834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156210</xdr:rowOff>
    </xdr:from>
    <xdr:to>
      <xdr:col>15</xdr:col>
      <xdr:colOff>149225</xdr:colOff>
      <xdr:row>56</xdr:row>
      <xdr:rowOff>86360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71137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130810</xdr:rowOff>
    </xdr:from>
    <xdr:to>
      <xdr:col>11</xdr:col>
      <xdr:colOff>9525</xdr:colOff>
      <xdr:row>56</xdr:row>
      <xdr:rowOff>73660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5605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30480</xdr:rowOff>
    </xdr:from>
    <xdr:to>
      <xdr:col>11</xdr:col>
      <xdr:colOff>60325</xdr:colOff>
      <xdr:row>56</xdr:row>
      <xdr:rowOff>132080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116857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163830</xdr:rowOff>
    </xdr:from>
    <xdr:to>
      <xdr:col>6</xdr:col>
      <xdr:colOff>171450</xdr:colOff>
      <xdr:row>56</xdr:row>
      <xdr:rowOff>93980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78757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35577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49530</xdr:rowOff>
    </xdr:from>
    <xdr:to>
      <xdr:col>20</xdr:col>
      <xdr:colOff>38100</xdr:colOff>
      <xdr:row>55</xdr:row>
      <xdr:rowOff>151130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161307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24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102870</xdr:rowOff>
    </xdr:from>
    <xdr:to>
      <xdr:col>15</xdr:col>
      <xdr:colOff>149225</xdr:colOff>
      <xdr:row>56</xdr:row>
      <xdr:rowOff>33020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43197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22860</xdr:rowOff>
    </xdr:from>
    <xdr:to>
      <xdr:col>11</xdr:col>
      <xdr:colOff>60325</xdr:colOff>
      <xdr:row>56</xdr:row>
      <xdr:rowOff>124460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134637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80010</xdr:rowOff>
    </xdr:from>
    <xdr:to>
      <xdr:col>6</xdr:col>
      <xdr:colOff>171450</xdr:colOff>
      <xdr:row>56</xdr:row>
      <xdr:rowOff>10160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20337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類似団体平均と比較すると</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ヶ年の推移では、冬期間の除排雪に係る道路の維持補修費の発生状況により、指標に増減があるものの横ばいで推移し、全国平均とほぼ同様の数値となっている。</a:t>
          </a:r>
          <a:endParaRPr kumimoji="0"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今後においても、維持補修費の推移に注視しながら、各特別会計に対する繰出金の適正化について意識的に取り組み、財政負担の抑制に努める。</a:t>
          </a:r>
          <a:endParaRPr kumimoji="0"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6350</xdr:rowOff>
    </xdr:from>
    <xdr:to>
      <xdr:col>82</xdr:col>
      <xdr:colOff>107950</xdr:colOff>
      <xdr:row>62</xdr:row>
      <xdr:rowOff>63500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932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92727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6350</xdr:rowOff>
    </xdr:from>
    <xdr:to>
      <xdr:col>82</xdr:col>
      <xdr:colOff>196850</xdr:colOff>
      <xdr:row>53</xdr:row>
      <xdr:rowOff>6350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9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69850</xdr:rowOff>
    </xdr:from>
    <xdr:to>
      <xdr:col>82</xdr:col>
      <xdr:colOff>107950</xdr:colOff>
      <xdr:row>57</xdr:row>
      <xdr:rowOff>158750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8425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111777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71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69850</xdr:rowOff>
    </xdr:from>
    <xdr:to>
      <xdr:col>78</xdr:col>
      <xdr:colOff>69850</xdr:colOff>
      <xdr:row>57</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842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6350</xdr:rowOff>
    </xdr:from>
    <xdr:to>
      <xdr:col>78</xdr:col>
      <xdr:colOff>120650</xdr:colOff>
      <xdr:row>57</xdr:row>
      <xdr:rowOff>107950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118127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54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69850</xdr:rowOff>
    </xdr:from>
    <xdr:to>
      <xdr:col>73</xdr:col>
      <xdr:colOff>180975</xdr:colOff>
      <xdr:row>58</xdr:row>
      <xdr:rowOff>38100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8425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120650</xdr:rowOff>
    </xdr:from>
    <xdr:to>
      <xdr:col>74</xdr:col>
      <xdr:colOff>31750</xdr:colOff>
      <xdr:row>58</xdr:row>
      <xdr:rowOff>50800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35577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38100</xdr:rowOff>
    </xdr:from>
    <xdr:to>
      <xdr:col>69</xdr:col>
      <xdr:colOff>92075</xdr:colOff>
      <xdr:row>58</xdr:row>
      <xdr:rowOff>152400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982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88900</xdr:rowOff>
    </xdr:from>
    <xdr:to>
      <xdr:col>65</xdr:col>
      <xdr:colOff>53975</xdr:colOff>
      <xdr:row>59</xdr:row>
      <xdr:rowOff>19050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80027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19050</xdr:rowOff>
    </xdr:from>
    <xdr:to>
      <xdr:col>78</xdr:col>
      <xdr:colOff>120650</xdr:colOff>
      <xdr:row>57</xdr:row>
      <xdr:rowOff>120650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19050</xdr:rowOff>
    </xdr:from>
    <xdr:to>
      <xdr:col>74</xdr:col>
      <xdr:colOff>31750</xdr:colOff>
      <xdr:row>57</xdr:row>
      <xdr:rowOff>120650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158750</xdr:rowOff>
    </xdr:from>
    <xdr:to>
      <xdr:col>69</xdr:col>
      <xdr:colOff>142875</xdr:colOff>
      <xdr:row>58</xdr:row>
      <xdr:rowOff>88900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99077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16527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類似団体平均と比較すると</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11.3</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これは、ごみ処理業務等を一部事務組合で実施していることにより、各種業務に係る経費を負担金として支出していることに加え、一部事務組合下北医療センターに係る負担金が要因として挙げられる。補助費等はその大半が一部事務組合負担金であるため、その推移を注視し、負担規模の適正化に十分留意していく必要がある。</a:t>
          </a:r>
          <a:endParaRPr kumimoji="0"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39</xdr:row>
      <xdr:rowOff>120142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78576"/>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92219</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77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120142</xdr:rowOff>
    </xdr:from>
    <xdr:to>
      <xdr:col>82</xdr:col>
      <xdr:colOff>196850</xdr:colOff>
      <xdr:row>39</xdr:row>
      <xdr:rowOff>120142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80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101854</xdr:rowOff>
    </xdr:from>
    <xdr:to>
      <xdr:col>82</xdr:col>
      <xdr:colOff>107950</xdr:colOff>
      <xdr:row>39</xdr:row>
      <xdr:rowOff>120142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78840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83583</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084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101854</xdr:rowOff>
    </xdr:from>
    <xdr:to>
      <xdr:col>78</xdr:col>
      <xdr:colOff>69850</xdr:colOff>
      <xdr:row>40</xdr:row>
      <xdr:rowOff>72136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788404"/>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51562</xdr:rowOff>
    </xdr:from>
    <xdr:to>
      <xdr:col>73</xdr:col>
      <xdr:colOff>180975</xdr:colOff>
      <xdr:row>40</xdr:row>
      <xdr:rowOff>72136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738112"/>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103632</xdr:rowOff>
    </xdr:from>
    <xdr:to>
      <xdr:col>74</xdr:col>
      <xdr:colOff>31750</xdr:colOff>
      <xdr:row>37</xdr:row>
      <xdr:rowOff>33782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43959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46990</xdr:rowOff>
    </xdr:from>
    <xdr:to>
      <xdr:col>69</xdr:col>
      <xdr:colOff>92075</xdr:colOff>
      <xdr:row>39</xdr:row>
      <xdr:rowOff>51562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7335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69342</xdr:rowOff>
    </xdr:from>
    <xdr:to>
      <xdr:col>82</xdr:col>
      <xdr:colOff>158750</xdr:colOff>
      <xdr:row>39</xdr:row>
      <xdr:rowOff>170942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75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149369</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66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51054</xdr:rowOff>
    </xdr:from>
    <xdr:to>
      <xdr:col>78</xdr:col>
      <xdr:colOff>120650</xdr:colOff>
      <xdr:row>39</xdr:row>
      <xdr:rowOff>152654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73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137431</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823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21336</xdr:rowOff>
    </xdr:from>
    <xdr:to>
      <xdr:col>74</xdr:col>
      <xdr:colOff>31750</xdr:colOff>
      <xdr:row>40</xdr:row>
      <xdr:rowOff>122936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87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107713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96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762</xdr:rowOff>
    </xdr:from>
    <xdr:to>
      <xdr:col>69</xdr:col>
      <xdr:colOff>142875</xdr:colOff>
      <xdr:row>39</xdr:row>
      <xdr:rowOff>102362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68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87139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773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167640</xdr:rowOff>
    </xdr:from>
    <xdr:to>
      <xdr:col>65</xdr:col>
      <xdr:colOff>53975</xdr:colOff>
      <xdr:row>39</xdr:row>
      <xdr:rowOff>97790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82567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類似団体平均と比較すると</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4.1</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ポイント上回っている。これは、平成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年度から発行が認められた臨時財政対策債や合併団体に活用が認められ平成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年度から発行している合併特例債に対する元金償還の負担が大きく影響している。</a:t>
          </a:r>
          <a:endParaRPr kumimoji="0"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年度は前年度比較で</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主な要因としては下北地域広域行政事務組合による新ごみ処理施設建設事業に係る負担金などの増によるものであると考えられる。</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今後も普通建設事業の厳選、補助金の活用等により新規発行債の抑制を行い、指標の改善に努める。</a:t>
          </a:r>
          <a:endParaRPr kumimoji="0"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127000</xdr:rowOff>
    </xdr:from>
    <xdr:to>
      <xdr:col>24</xdr:col>
      <xdr:colOff>25400</xdr:colOff>
      <xdr:row>80</xdr:row>
      <xdr:rowOff>26415</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814300"/>
          <a:ext cx="0" cy="928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169942</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26415</xdr:rowOff>
    </xdr:from>
    <xdr:to>
      <xdr:col>24</xdr:col>
      <xdr:colOff>114300</xdr:colOff>
      <xdr:row>80</xdr:row>
      <xdr:rowOff>26415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41927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127000</xdr:rowOff>
    </xdr:from>
    <xdr:to>
      <xdr:col>24</xdr:col>
      <xdr:colOff>114300</xdr:colOff>
      <xdr:row>74</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21844</xdr:rowOff>
    </xdr:from>
    <xdr:to>
      <xdr:col>24</xdr:col>
      <xdr:colOff>25400</xdr:colOff>
      <xdr:row>78</xdr:row>
      <xdr:rowOff>53848</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39494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3573</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33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158496</xdr:rowOff>
    </xdr:from>
    <xdr:to>
      <xdr:col>24</xdr:col>
      <xdr:colOff>76200</xdr:colOff>
      <xdr:row>77</xdr:row>
      <xdr:rowOff>88646</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21844</xdr:rowOff>
    </xdr:from>
    <xdr:to>
      <xdr:col>19</xdr:col>
      <xdr:colOff>187325</xdr:colOff>
      <xdr:row>78</xdr:row>
      <xdr:rowOff>62992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39494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140208</xdr:rowOff>
    </xdr:from>
    <xdr:to>
      <xdr:col>20</xdr:col>
      <xdr:colOff>38100</xdr:colOff>
      <xdr:row>77</xdr:row>
      <xdr:rowOff>70358</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80535</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939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62992</xdr:rowOff>
    </xdr:from>
    <xdr:to>
      <xdr:col>15</xdr:col>
      <xdr:colOff>98425</xdr:colOff>
      <xdr:row>78</xdr:row>
      <xdr:rowOff>85852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34360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135399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62992</xdr:rowOff>
    </xdr:from>
    <xdr:to>
      <xdr:col>11</xdr:col>
      <xdr:colOff>9525</xdr:colOff>
      <xdr:row>78</xdr:row>
      <xdr:rowOff>85852</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4360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23622</xdr:rowOff>
    </xdr:from>
    <xdr:to>
      <xdr:col>11</xdr:col>
      <xdr:colOff>60325</xdr:colOff>
      <xdr:row>77</xdr:row>
      <xdr:rowOff>125222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135399</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3048</xdr:rowOff>
    </xdr:from>
    <xdr:to>
      <xdr:col>24</xdr:col>
      <xdr:colOff>76200</xdr:colOff>
      <xdr:row>78</xdr:row>
      <xdr:rowOff>104648</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146575</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3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142494</xdr:rowOff>
    </xdr:from>
    <xdr:to>
      <xdr:col>20</xdr:col>
      <xdr:colOff>38100</xdr:colOff>
      <xdr:row>78</xdr:row>
      <xdr:rowOff>72644</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57421</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430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12192</xdr:rowOff>
    </xdr:from>
    <xdr:to>
      <xdr:col>15</xdr:col>
      <xdr:colOff>149225</xdr:colOff>
      <xdr:row>78</xdr:row>
      <xdr:rowOff>113792</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98569</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35052</xdr:rowOff>
    </xdr:from>
    <xdr:to>
      <xdr:col>11</xdr:col>
      <xdr:colOff>60325</xdr:colOff>
      <xdr:row>78</xdr:row>
      <xdr:rowOff>136652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121429</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xdr:rowOff>
    </xdr:from>
    <xdr:to>
      <xdr:col>6</xdr:col>
      <xdr:colOff>171450</xdr:colOff>
      <xdr:row>78</xdr:row>
      <xdr:rowOff>113792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98569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類似団体平均と比較すると</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ポイント上回り、前年度と比較し</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減少した</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引き続き働き方改革と連動した行革努力により時間外勤務手当の縮減に努めるとともに、事務事業の見直しや公共施設等総合管理計画、個別施設計画に基づき庁舎・各種施設に係る経費の最適化を図る。</a:t>
          </a:r>
          <a:endParaRPr kumimoji="0"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また、一部事務組合負担金や各特別会計繰出金、除排雪経費等の推移についても十分留意し、各種補助金等の活用を図ることで指標の改善に努める。</a:t>
          </a:r>
          <a:endParaRPr kumimoji="0"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41275</xdr:rowOff>
    </xdr:from>
    <xdr:to>
      <xdr:col>82</xdr:col>
      <xdr:colOff>107950</xdr:colOff>
      <xdr:row>80</xdr:row>
      <xdr:rowOff>64136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557125"/>
          <a:ext cx="0" cy="1223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36213</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75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64136</xdr:rowOff>
    </xdr:from>
    <xdr:to>
      <xdr:col>82</xdr:col>
      <xdr:colOff>196850</xdr:colOff>
      <xdr:row>80</xdr:row>
      <xdr:rowOff>64136</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78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127652</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30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41275</xdr:rowOff>
    </xdr:from>
    <xdr:to>
      <xdr:col>82</xdr:col>
      <xdr:colOff>196850</xdr:colOff>
      <xdr:row>73</xdr:row>
      <xdr:rowOff>41275</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557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86995</xdr:rowOff>
    </xdr:from>
    <xdr:to>
      <xdr:col>82</xdr:col>
      <xdr:colOff>107950</xdr:colOff>
      <xdr:row>77</xdr:row>
      <xdr:rowOff>1270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5671800" y="13117195"/>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81297</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29400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64770</xdr:rowOff>
    </xdr:from>
    <xdr:to>
      <xdr:col>82</xdr:col>
      <xdr:colOff>158750</xdr:colOff>
      <xdr:row>76</xdr:row>
      <xdr:rowOff>166370</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86995</xdr:rowOff>
    </xdr:from>
    <xdr:to>
      <xdr:col>78</xdr:col>
      <xdr:colOff>69850</xdr:colOff>
      <xdr:row>77</xdr:row>
      <xdr:rowOff>41275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4782800" y="13117195"/>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53340</xdr:rowOff>
    </xdr:from>
    <xdr:to>
      <xdr:col>78</xdr:col>
      <xdr:colOff>120650</xdr:colOff>
      <xdr:row>75</xdr:row>
      <xdr:rowOff>154939</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165117</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2680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144145</xdr:rowOff>
    </xdr:from>
    <xdr:to>
      <xdr:col>73</xdr:col>
      <xdr:colOff>180975</xdr:colOff>
      <xdr:row>77</xdr:row>
      <xdr:rowOff>41275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893800" y="1317434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99061</xdr:rowOff>
    </xdr:from>
    <xdr:to>
      <xdr:col>74</xdr:col>
      <xdr:colOff>31750</xdr:colOff>
      <xdr:row>77</xdr:row>
      <xdr:rowOff>29211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39387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81280</xdr:rowOff>
    </xdr:from>
    <xdr:to>
      <xdr:col>69</xdr:col>
      <xdr:colOff>92075</xdr:colOff>
      <xdr:row>76</xdr:row>
      <xdr:rowOff>144145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004800" y="1311148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121920</xdr:rowOff>
    </xdr:from>
    <xdr:to>
      <xdr:col>69</xdr:col>
      <xdr:colOff>142875</xdr:colOff>
      <xdr:row>77</xdr:row>
      <xdr:rowOff>52070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36847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13988</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93997</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36195</xdr:rowOff>
    </xdr:from>
    <xdr:to>
      <xdr:col>78</xdr:col>
      <xdr:colOff>120650</xdr:colOff>
      <xdr:row>76</xdr:row>
      <xdr:rowOff>137795</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306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122572</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3152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161925</xdr:rowOff>
    </xdr:from>
    <xdr:to>
      <xdr:col>74</xdr:col>
      <xdr:colOff>31750</xdr:colOff>
      <xdr:row>77</xdr:row>
      <xdr:rowOff>92075</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319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76852</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3278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93345</xdr:rowOff>
    </xdr:from>
    <xdr:to>
      <xdr:col>69</xdr:col>
      <xdr:colOff>142875</xdr:colOff>
      <xdr:row>77</xdr:row>
      <xdr:rowOff>23495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312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33672</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2892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142257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青森県むつ市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162481</xdr:rowOff>
    </xdr:from>
    <xdr:to>
      <xdr:col>29</xdr:col>
      <xdr:colOff>127000</xdr:colOff>
      <xdr:row>20</xdr:row>
      <xdr:rowOff>10319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96056"/>
          <a:ext cx="0" cy="13908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153846</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5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10319</xdr:rowOff>
    </xdr:from>
    <xdr:to>
      <xdr:col>30</xdr:col>
      <xdr:colOff>25400</xdr:colOff>
      <xdr:row>20</xdr:row>
      <xdr:rowOff>10319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8694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77408</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3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162481</xdr:rowOff>
    </xdr:from>
    <xdr:to>
      <xdr:col>30</xdr:col>
      <xdr:colOff>25400</xdr:colOff>
      <xdr:row>11</xdr:row>
      <xdr:rowOff>162481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960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76941</xdr:rowOff>
    </xdr:from>
    <xdr:to>
      <xdr:col>29</xdr:col>
      <xdr:colOff>127000</xdr:colOff>
      <xdr:row>15</xdr:row>
      <xdr:rowOff>142921</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696316"/>
          <a:ext cx="647700" cy="659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141765</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3104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169688</xdr:rowOff>
    </xdr:from>
    <xdr:to>
      <xdr:col>29</xdr:col>
      <xdr:colOff>177800</xdr:colOff>
      <xdr:row>18</xdr:row>
      <xdr:rowOff>99838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31319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142921</xdr:rowOff>
    </xdr:from>
    <xdr:to>
      <xdr:col>26</xdr:col>
      <xdr:colOff>50800</xdr:colOff>
      <xdr:row>16</xdr:row>
      <xdr:rowOff>31750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762296"/>
          <a:ext cx="698500" cy="602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738</xdr:rowOff>
    </xdr:from>
    <xdr:to>
      <xdr:col>26</xdr:col>
      <xdr:colOff>101600</xdr:colOff>
      <xdr:row>18</xdr:row>
      <xdr:rowOff>102338</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34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87115</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220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31750</xdr:rowOff>
    </xdr:from>
    <xdr:to>
      <xdr:col>22</xdr:col>
      <xdr:colOff>114300</xdr:colOff>
      <xdr:row>16</xdr:row>
      <xdr:rowOff>40594</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822575"/>
          <a:ext cx="698500" cy="88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21698</xdr:rowOff>
    </xdr:from>
    <xdr:to>
      <xdr:col>22</xdr:col>
      <xdr:colOff>165100</xdr:colOff>
      <xdr:row>18</xdr:row>
      <xdr:rowOff>123298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554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108075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241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40594</xdr:rowOff>
    </xdr:from>
    <xdr:to>
      <xdr:col>18</xdr:col>
      <xdr:colOff>177800</xdr:colOff>
      <xdr:row>16</xdr:row>
      <xdr:rowOff>83185</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2831419"/>
          <a:ext cx="698500" cy="425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46787</xdr:rowOff>
    </xdr:from>
    <xdr:to>
      <xdr:col>19</xdr:col>
      <xdr:colOff>38100</xdr:colOff>
      <xdr:row>18</xdr:row>
      <xdr:rowOff>148387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805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133164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266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60417</xdr:rowOff>
    </xdr:from>
    <xdr:to>
      <xdr:col>15</xdr:col>
      <xdr:colOff>101600</xdr:colOff>
      <xdr:row>18</xdr:row>
      <xdr:rowOff>162017</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941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146794</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80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26141</xdr:rowOff>
    </xdr:from>
    <xdr:to>
      <xdr:col>29</xdr:col>
      <xdr:colOff>177800</xdr:colOff>
      <xdr:row>15</xdr:row>
      <xdr:rowOff>127741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6455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42668</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490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92121</xdr:rowOff>
    </xdr:from>
    <xdr:to>
      <xdr:col>26</xdr:col>
      <xdr:colOff>101600</xdr:colOff>
      <xdr:row>16</xdr:row>
      <xdr:rowOff>22271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7114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32448</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480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152400</xdr:rowOff>
    </xdr:from>
    <xdr:to>
      <xdr:col>22</xdr:col>
      <xdr:colOff>165100</xdr:colOff>
      <xdr:row>16</xdr:row>
      <xdr:rowOff>82550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7717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92727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54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161244</xdr:rowOff>
    </xdr:from>
    <xdr:to>
      <xdr:col>19</xdr:col>
      <xdr:colOff>38100</xdr:colOff>
      <xdr:row>16</xdr:row>
      <xdr:rowOff>91394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7806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101571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54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32385</xdr:rowOff>
    </xdr:from>
    <xdr:to>
      <xdr:col>15</xdr:col>
      <xdr:colOff>101600</xdr:colOff>
      <xdr:row>16</xdr:row>
      <xdr:rowOff>133985</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823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144162</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59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1" name="人口1人当たり決算額の推移グラフ枠445">
          <a:extLst>
            <a:ext uri="{FF2B5EF4-FFF2-40B4-BE49-F238E27FC236}">
              <a16:creationId xmlns:a16="http://schemas.microsoft.com/office/drawing/2014/main" id="{00000000-0008-0000-0500-00006F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88007</xdr:rowOff>
    </xdr:from>
    <xdr:to>
      <xdr:col>29</xdr:col>
      <xdr:colOff>127000</xdr:colOff>
      <xdr:row>38</xdr:row>
      <xdr:rowOff>3164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651500" y="6012557"/>
          <a:ext cx="0" cy="14582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318141</xdr:rowOff>
    </xdr:from>
    <xdr:ext cx="762000" cy="259045"/>
    <xdr:sp macro="" textlink="">
      <xdr:nvSpPr>
        <xdr:cNvPr id="113" name="人口1人当たり決算額の推移最小値テキスト445">
          <a:extLst>
            <a:ext uri="{FF2B5EF4-FFF2-40B4-BE49-F238E27FC236}">
              <a16:creationId xmlns:a16="http://schemas.microsoft.com/office/drawing/2014/main" id="{00000000-0008-0000-0500-000071000000}"/>
            </a:ext>
          </a:extLst>
        </xdr:cNvPr>
        <xdr:cNvSpPr txBox="1"/>
      </xdr:nvSpPr>
      <xdr:spPr>
        <a:xfrm>
          <a:off x="5740400" y="744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3164</xdr:rowOff>
    </xdr:from>
    <xdr:to>
      <xdr:col>30</xdr:col>
      <xdr:colOff>25400</xdr:colOff>
      <xdr:row>38</xdr:row>
      <xdr:rowOff>3164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74707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2934</xdr:rowOff>
    </xdr:from>
    <xdr:ext cx="762000" cy="259045"/>
    <xdr:sp macro="" textlink="">
      <xdr:nvSpPr>
        <xdr:cNvPr id="115" name="人口1人当たり決算額の推移最大値テキスト445">
          <a:extLst>
            <a:ext uri="{FF2B5EF4-FFF2-40B4-BE49-F238E27FC236}">
              <a16:creationId xmlns:a16="http://schemas.microsoft.com/office/drawing/2014/main" id="{00000000-0008-0000-0500-000073000000}"/>
            </a:ext>
          </a:extLst>
        </xdr:cNvPr>
        <xdr:cNvSpPr txBox="1"/>
      </xdr:nvSpPr>
      <xdr:spPr>
        <a:xfrm>
          <a:off x="5740400" y="575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88007</xdr:rowOff>
    </xdr:from>
    <xdr:to>
      <xdr:col>30</xdr:col>
      <xdr:colOff>25400</xdr:colOff>
      <xdr:row>33</xdr:row>
      <xdr:rowOff>88007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562600" y="60125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103748</xdr:rowOff>
    </xdr:from>
    <xdr:to>
      <xdr:col>29</xdr:col>
      <xdr:colOff>127000</xdr:colOff>
      <xdr:row>33</xdr:row>
      <xdr:rowOff>120762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003800" y="6028298"/>
          <a:ext cx="647700" cy="170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191936</xdr:rowOff>
    </xdr:from>
    <xdr:ext cx="762000" cy="259045"/>
    <xdr:sp macro="" textlink="">
      <xdr:nvSpPr>
        <xdr:cNvPr id="118" name="人口1人当たり決算額の推移平均値テキスト445">
          <a:extLst>
            <a:ext uri="{FF2B5EF4-FFF2-40B4-BE49-F238E27FC236}">
              <a16:creationId xmlns:a16="http://schemas.microsoft.com/office/drawing/2014/main" id="{00000000-0008-0000-0500-000076000000}"/>
            </a:ext>
          </a:extLst>
        </xdr:cNvPr>
        <xdr:cNvSpPr txBox="1"/>
      </xdr:nvSpPr>
      <xdr:spPr>
        <a:xfrm>
          <a:off x="5740400" y="6802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219859</xdr:rowOff>
    </xdr:from>
    <xdr:to>
      <xdr:col>29</xdr:col>
      <xdr:colOff>177800</xdr:colOff>
      <xdr:row>35</xdr:row>
      <xdr:rowOff>321459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56007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102932</xdr:rowOff>
    </xdr:from>
    <xdr:to>
      <xdr:col>26</xdr:col>
      <xdr:colOff>50800</xdr:colOff>
      <xdr:row>33</xdr:row>
      <xdr:rowOff>103748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4305300" y="6027482"/>
          <a:ext cx="698500" cy="8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234000</xdr:rowOff>
    </xdr:from>
    <xdr:to>
      <xdr:col>26</xdr:col>
      <xdr:colOff>101600</xdr:colOff>
      <xdr:row>35</xdr:row>
      <xdr:rowOff>335600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953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320377</xdr:rowOff>
    </xdr:from>
    <xdr:ext cx="7366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622800" y="6930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31445</xdr:rowOff>
    </xdr:from>
    <xdr:to>
      <xdr:col>22</xdr:col>
      <xdr:colOff>114300</xdr:colOff>
      <xdr:row>33</xdr:row>
      <xdr:rowOff>102932</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3606800" y="5955995"/>
          <a:ext cx="698500" cy="714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238768</xdr:rowOff>
    </xdr:from>
    <xdr:to>
      <xdr:col>22</xdr:col>
      <xdr:colOff>165100</xdr:colOff>
      <xdr:row>35</xdr:row>
      <xdr:rowOff>340368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4254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325145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924300" y="693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31445</xdr:rowOff>
    </xdr:from>
    <xdr:to>
      <xdr:col>18</xdr:col>
      <xdr:colOff>177800</xdr:colOff>
      <xdr:row>33</xdr:row>
      <xdr:rowOff>144210</xdr:rowOff>
    </xdr:to>
    <xdr:cxnSp macro="">
      <xdr:nvCxnSpPr>
        <xdr:cNvPr id="126" name="直線コネクタ 125">
          <a:extLst>
            <a:ext uri="{FF2B5EF4-FFF2-40B4-BE49-F238E27FC236}">
              <a16:creationId xmlns:a16="http://schemas.microsoft.com/office/drawing/2014/main" id="{00000000-0008-0000-0500-00007E000000}"/>
            </a:ext>
          </a:extLst>
        </xdr:cNvPr>
        <xdr:cNvCxnSpPr/>
      </xdr:nvCxnSpPr>
      <xdr:spPr bwMode="auto">
        <a:xfrm flipV="1">
          <a:off x="2908300" y="5955995"/>
          <a:ext cx="698500" cy="1127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247650</xdr:rowOff>
    </xdr:from>
    <xdr:to>
      <xdr:col>19</xdr:col>
      <xdr:colOff>38100</xdr:colOff>
      <xdr:row>36</xdr:row>
      <xdr:rowOff>6350</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35560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334027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22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253136</xdr:rowOff>
    </xdr:from>
    <xdr:to>
      <xdr:col>15</xdr:col>
      <xdr:colOff>101600</xdr:colOff>
      <xdr:row>36</xdr:row>
      <xdr:rowOff>11836</xdr:rowOff>
    </xdr:to>
    <xdr:sp macro="" textlink="">
      <xdr:nvSpPr>
        <xdr:cNvPr id="129" name="フローチャート: 判断 128">
          <a:extLst>
            <a:ext uri="{FF2B5EF4-FFF2-40B4-BE49-F238E27FC236}">
              <a16:creationId xmlns:a16="http://schemas.microsoft.com/office/drawing/2014/main" id="{00000000-0008-0000-0500-000081000000}"/>
            </a:ext>
          </a:extLst>
        </xdr:cNvPr>
        <xdr:cNvSpPr/>
      </xdr:nvSpPr>
      <xdr:spPr bwMode="auto">
        <a:xfrm>
          <a:off x="28575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339513</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527300" y="6949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69962</xdr:rowOff>
    </xdr:from>
    <xdr:to>
      <xdr:col>29</xdr:col>
      <xdr:colOff>177800</xdr:colOff>
      <xdr:row>33</xdr:row>
      <xdr:rowOff>171562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5600700" y="59945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32</xdr:row>
      <xdr:rowOff>155334</xdr:rowOff>
    </xdr:from>
    <xdr:ext cx="762000" cy="259045"/>
    <xdr:sp macro="" textlink="">
      <xdr:nvSpPr>
        <xdr:cNvPr id="137" name="人口1人当たり決算額の推移該当値テキスト445">
          <a:extLst>
            <a:ext uri="{FF2B5EF4-FFF2-40B4-BE49-F238E27FC236}">
              <a16:creationId xmlns:a16="http://schemas.microsoft.com/office/drawing/2014/main" id="{00000000-0008-0000-0500-000089000000}"/>
            </a:ext>
          </a:extLst>
        </xdr:cNvPr>
        <xdr:cNvSpPr txBox="1"/>
      </xdr:nvSpPr>
      <xdr:spPr>
        <a:xfrm>
          <a:off x="5740400" y="590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52948</xdr:rowOff>
    </xdr:from>
    <xdr:to>
      <xdr:col>26</xdr:col>
      <xdr:colOff>101600</xdr:colOff>
      <xdr:row>33</xdr:row>
      <xdr:rowOff>154548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953000" y="5977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31</xdr:row>
      <xdr:rowOff>336175</xdr:rowOff>
    </xdr:from>
    <xdr:ext cx="7366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4622800" y="57463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52132</xdr:rowOff>
    </xdr:from>
    <xdr:to>
      <xdr:col>22</xdr:col>
      <xdr:colOff>165100</xdr:colOff>
      <xdr:row>33</xdr:row>
      <xdr:rowOff>153732</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4254500" y="59766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31</xdr:row>
      <xdr:rowOff>335359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924300" y="5745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32</xdr:row>
      <xdr:rowOff>152095</xdr:rowOff>
    </xdr:from>
    <xdr:to>
      <xdr:col>19</xdr:col>
      <xdr:colOff>38100</xdr:colOff>
      <xdr:row>33</xdr:row>
      <xdr:rowOff>82245</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3556000" y="59051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31</xdr:row>
      <xdr:rowOff>263872</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3225800" y="5674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93410</xdr:rowOff>
    </xdr:from>
    <xdr:to>
      <xdr:col>15</xdr:col>
      <xdr:colOff>101600</xdr:colOff>
      <xdr:row>33</xdr:row>
      <xdr:rowOff>195010</xdr:rowOff>
    </xdr:to>
    <xdr:sp macro="" textlink="">
      <xdr:nvSpPr>
        <xdr:cNvPr id="144" name="楕円 143">
          <a:extLst>
            <a:ext uri="{FF2B5EF4-FFF2-40B4-BE49-F238E27FC236}">
              <a16:creationId xmlns:a16="http://schemas.microsoft.com/office/drawing/2014/main" id="{00000000-0008-0000-0500-000090000000}"/>
            </a:ext>
          </a:extLst>
        </xdr:cNvPr>
        <xdr:cNvSpPr/>
      </xdr:nvSpPr>
      <xdr:spPr bwMode="auto">
        <a:xfrm>
          <a:off x="2857500" y="60179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33737</xdr:rowOff>
    </xdr:from>
    <xdr:ext cx="762000" cy="259045"/>
    <xdr:sp macro="" textlink="">
      <xdr:nvSpPr>
        <xdr:cNvPr id="145" name="テキスト ボックス 144">
          <a:extLst>
            <a:ext uri="{FF2B5EF4-FFF2-40B4-BE49-F238E27FC236}">
              <a16:creationId xmlns:a16="http://schemas.microsoft.com/office/drawing/2014/main" id="{00000000-0008-0000-0500-000091000000}"/>
            </a:ext>
          </a:extLst>
        </xdr:cNvPr>
        <xdr:cNvSpPr txBox="1"/>
      </xdr:nvSpPr>
      <xdr:spPr>
        <a:xfrm>
          <a:off x="2527300" y="578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青森県むつ市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53,884
53,731
864.20
39,371,079
38,420,864
904,968
17,633,424
36,462,121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14.1
124.4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105753</xdr:rowOff>
    </xdr:from>
    <xdr:to>
      <xdr:col>24</xdr:col>
      <xdr:colOff>62865</xdr:colOff>
      <xdr:row>38</xdr:row>
      <xdr:rowOff>154483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49253"/>
          <a:ext cx="1270" cy="142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158310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7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154483</xdr:rowOff>
    </xdr:from>
    <xdr:to>
      <xdr:col>24</xdr:col>
      <xdr:colOff>152400</xdr:colOff>
      <xdr:row>38</xdr:row>
      <xdr:rowOff>154483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6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52430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4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105753</xdr:rowOff>
    </xdr:from>
    <xdr:to>
      <xdr:col>24</xdr:col>
      <xdr:colOff>152400</xdr:colOff>
      <xdr:row>30</xdr:row>
      <xdr:rowOff>105753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49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33115</xdr:rowOff>
    </xdr:from>
    <xdr:to>
      <xdr:col>24</xdr:col>
      <xdr:colOff>63500</xdr:colOff>
      <xdr:row>35</xdr:row>
      <xdr:rowOff>88684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33865"/>
          <a:ext cx="838200" cy="55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4157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76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25730</xdr:rowOff>
    </xdr:from>
    <xdr:to>
      <xdr:col>24</xdr:col>
      <xdr:colOff>114300</xdr:colOff>
      <xdr:row>36</xdr:row>
      <xdr:rowOff>127330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88684</xdr:rowOff>
    </xdr:from>
    <xdr:to>
      <xdr:col>19</xdr:col>
      <xdr:colOff>177800</xdr:colOff>
      <xdr:row>35</xdr:row>
      <xdr:rowOff>94952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89434"/>
          <a:ext cx="889000" cy="6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31274</xdr:rowOff>
    </xdr:from>
    <xdr:to>
      <xdr:col>20</xdr:col>
      <xdr:colOff>38100</xdr:colOff>
      <xdr:row>36</xdr:row>
      <xdr:rowOff>132874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124001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9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94952</xdr:rowOff>
    </xdr:from>
    <xdr:to>
      <xdr:col>15</xdr:col>
      <xdr:colOff>50800</xdr:colOff>
      <xdr:row>36</xdr:row>
      <xdr:rowOff>41402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95702"/>
          <a:ext cx="889000" cy="117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63868</xdr:rowOff>
    </xdr:from>
    <xdr:to>
      <xdr:col>15</xdr:col>
      <xdr:colOff>101600</xdr:colOff>
      <xdr:row>36</xdr:row>
      <xdr:rowOff>165468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156595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2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41402</xdr:rowOff>
    </xdr:from>
    <xdr:to>
      <xdr:col>10</xdr:col>
      <xdr:colOff>114300</xdr:colOff>
      <xdr:row>36</xdr:row>
      <xdr:rowOff>75711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13602"/>
          <a:ext cx="889000" cy="3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169786</xdr:rowOff>
    </xdr:from>
    <xdr:to>
      <xdr:col>10</xdr:col>
      <xdr:colOff>165100</xdr:colOff>
      <xdr:row>37</xdr:row>
      <xdr:rowOff>99936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91063</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3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9938</xdr:rowOff>
    </xdr:from>
    <xdr:to>
      <xdr:col>6</xdr:col>
      <xdr:colOff>38100</xdr:colOff>
      <xdr:row>37</xdr:row>
      <xdr:rowOff>111538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102665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153765</xdr:rowOff>
    </xdr:from>
    <xdr:to>
      <xdr:col>24</xdr:col>
      <xdr:colOff>114300</xdr:colOff>
      <xdr:row>35</xdr:row>
      <xdr:rowOff>83915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8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5192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3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37884</xdr:rowOff>
    </xdr:from>
    <xdr:to>
      <xdr:col>20</xdr:col>
      <xdr:colOff>38100</xdr:colOff>
      <xdr:row>35</xdr:row>
      <xdr:rowOff>139484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3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156011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813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44152</xdr:rowOff>
    </xdr:from>
    <xdr:to>
      <xdr:col>15</xdr:col>
      <xdr:colOff>101600</xdr:colOff>
      <xdr:row>35</xdr:row>
      <xdr:rowOff>145752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4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162279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82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162052</xdr:rowOff>
    </xdr:from>
    <xdr:to>
      <xdr:col>10</xdr:col>
      <xdr:colOff>165100</xdr:colOff>
      <xdr:row>36</xdr:row>
      <xdr:rowOff>92202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6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108729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93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24911</xdr:rowOff>
    </xdr:from>
    <xdr:to>
      <xdr:col>6</xdr:col>
      <xdr:colOff>38100</xdr:colOff>
      <xdr:row>36</xdr:row>
      <xdr:rowOff>126511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9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143038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97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41783</xdr:rowOff>
    </xdr:from>
    <xdr:to>
      <xdr:col>24</xdr:col>
      <xdr:colOff>62865</xdr:colOff>
      <xdr:row>58</xdr:row>
      <xdr:rowOff>105508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85733"/>
          <a:ext cx="1270" cy="1263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109335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5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105508</xdr:rowOff>
    </xdr:from>
    <xdr:to>
      <xdr:col>24</xdr:col>
      <xdr:colOff>152400</xdr:colOff>
      <xdr:row>58</xdr:row>
      <xdr:rowOff>105508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49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159910</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6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41783</xdr:rowOff>
    </xdr:from>
    <xdr:to>
      <xdr:col>24</xdr:col>
      <xdr:colOff>152400</xdr:colOff>
      <xdr:row>51</xdr:row>
      <xdr:rowOff>41783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8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90083</xdr:rowOff>
    </xdr:from>
    <xdr:to>
      <xdr:col>24</xdr:col>
      <xdr:colOff>63500</xdr:colOff>
      <xdr:row>56</xdr:row>
      <xdr:rowOff>145883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691283"/>
          <a:ext cx="838200" cy="5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109879</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711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131452</xdr:rowOff>
    </xdr:from>
    <xdr:to>
      <xdr:col>24</xdr:col>
      <xdr:colOff>114300</xdr:colOff>
      <xdr:row>57</xdr:row>
      <xdr:rowOff>61602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73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145883</xdr:rowOff>
    </xdr:from>
    <xdr:to>
      <xdr:col>19</xdr:col>
      <xdr:colOff>177800</xdr:colOff>
      <xdr:row>57</xdr:row>
      <xdr:rowOff>53474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747083"/>
          <a:ext cx="889000" cy="79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846</xdr:rowOff>
    </xdr:from>
    <xdr:to>
      <xdr:col>20</xdr:col>
      <xdr:colOff>38100</xdr:colOff>
      <xdr:row>57</xdr:row>
      <xdr:rowOff>102446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93573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86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53474</xdr:rowOff>
    </xdr:from>
    <xdr:to>
      <xdr:col>15</xdr:col>
      <xdr:colOff>50800</xdr:colOff>
      <xdr:row>57</xdr:row>
      <xdr:rowOff>140570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826124"/>
          <a:ext cx="889000" cy="87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72299</xdr:rowOff>
    </xdr:from>
    <xdr:to>
      <xdr:col>15</xdr:col>
      <xdr:colOff>101600</xdr:colOff>
      <xdr:row>58</xdr:row>
      <xdr:rowOff>2449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84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165026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93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140570</xdr:rowOff>
    </xdr:from>
    <xdr:to>
      <xdr:col>10</xdr:col>
      <xdr:colOff>114300</xdr:colOff>
      <xdr:row>58</xdr:row>
      <xdr:rowOff>3520</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913220"/>
          <a:ext cx="889000" cy="3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124692</xdr:rowOff>
    </xdr:from>
    <xdr:to>
      <xdr:col>10</xdr:col>
      <xdr:colOff>165100</xdr:colOff>
      <xdr:row>58</xdr:row>
      <xdr:rowOff>54842</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89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45969</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99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157197</xdr:rowOff>
    </xdr:from>
    <xdr:to>
      <xdr:col>6</xdr:col>
      <xdr:colOff>38100</xdr:colOff>
      <xdr:row>58</xdr:row>
      <xdr:rowOff>87347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92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78474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1002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39283</xdr:rowOff>
    </xdr:from>
    <xdr:to>
      <xdr:col>24</xdr:col>
      <xdr:colOff>114300</xdr:colOff>
      <xdr:row>56</xdr:row>
      <xdr:rowOff>140883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64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62160</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491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95083</xdr:rowOff>
    </xdr:from>
    <xdr:to>
      <xdr:col>20</xdr:col>
      <xdr:colOff>38100</xdr:colOff>
      <xdr:row>57</xdr:row>
      <xdr:rowOff>25233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69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41760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47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2674</xdr:rowOff>
    </xdr:from>
    <xdr:to>
      <xdr:col>15</xdr:col>
      <xdr:colOff>101600</xdr:colOff>
      <xdr:row>57</xdr:row>
      <xdr:rowOff>104274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77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120801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550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89770</xdr:rowOff>
    </xdr:from>
    <xdr:to>
      <xdr:col>10</xdr:col>
      <xdr:colOff>165100</xdr:colOff>
      <xdr:row>58</xdr:row>
      <xdr:rowOff>19920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8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36447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63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124170</xdr:rowOff>
    </xdr:from>
    <xdr:to>
      <xdr:col>6</xdr:col>
      <xdr:colOff>38100</xdr:colOff>
      <xdr:row>58</xdr:row>
      <xdr:rowOff>54320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89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70847</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67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148196</xdr:rowOff>
    </xdr:from>
    <xdr:to>
      <xdr:col>24</xdr:col>
      <xdr:colOff>62865</xdr:colOff>
      <xdr:row>79</xdr:row>
      <xdr:rowOff>27115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49696"/>
          <a:ext cx="1270" cy="1421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30942</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75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27115</xdr:rowOff>
    </xdr:from>
    <xdr:to>
      <xdr:col>24</xdr:col>
      <xdr:colOff>152400</xdr:colOff>
      <xdr:row>79</xdr:row>
      <xdr:rowOff>27115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7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94873</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2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148196</xdr:rowOff>
    </xdr:from>
    <xdr:to>
      <xdr:col>24</xdr:col>
      <xdr:colOff>152400</xdr:colOff>
      <xdr:row>70</xdr:row>
      <xdr:rowOff>148196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4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156578</xdr:rowOff>
    </xdr:from>
    <xdr:to>
      <xdr:col>24</xdr:col>
      <xdr:colOff>63500</xdr:colOff>
      <xdr:row>75</xdr:row>
      <xdr:rowOff>101219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2843878"/>
          <a:ext cx="838200" cy="116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150310</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351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433</xdr:rowOff>
    </xdr:from>
    <xdr:to>
      <xdr:col>24</xdr:col>
      <xdr:colOff>114300</xdr:colOff>
      <xdr:row>78</xdr:row>
      <xdr:rowOff>102033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156578</xdr:rowOff>
    </xdr:from>
    <xdr:to>
      <xdr:col>19</xdr:col>
      <xdr:colOff>177800</xdr:colOff>
      <xdr:row>75</xdr:row>
      <xdr:rowOff>24485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2843878"/>
          <a:ext cx="889000" cy="39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171386</xdr:rowOff>
    </xdr:from>
    <xdr:to>
      <xdr:col>20</xdr:col>
      <xdr:colOff>38100</xdr:colOff>
      <xdr:row>78</xdr:row>
      <xdr:rowOff>101536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92663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46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24485</xdr:rowOff>
    </xdr:from>
    <xdr:to>
      <xdr:col>15</xdr:col>
      <xdr:colOff>50800</xdr:colOff>
      <xdr:row>77</xdr:row>
      <xdr:rowOff>41097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2883235"/>
          <a:ext cx="889000" cy="35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167920</xdr:rowOff>
    </xdr:from>
    <xdr:to>
      <xdr:col>15</xdr:col>
      <xdr:colOff>101600</xdr:colOff>
      <xdr:row>78</xdr:row>
      <xdr:rowOff>98070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89197</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46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17360</xdr:rowOff>
    </xdr:from>
    <xdr:to>
      <xdr:col>10</xdr:col>
      <xdr:colOff>114300</xdr:colOff>
      <xdr:row>77</xdr:row>
      <xdr:rowOff>41097</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047560"/>
          <a:ext cx="889000" cy="195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24168</xdr:rowOff>
    </xdr:from>
    <xdr:to>
      <xdr:col>10</xdr:col>
      <xdr:colOff>165100</xdr:colOff>
      <xdr:row>78</xdr:row>
      <xdr:rowOff>125768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116895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489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23177</xdr:rowOff>
    </xdr:from>
    <xdr:to>
      <xdr:col>6</xdr:col>
      <xdr:colOff>38100</xdr:colOff>
      <xdr:row>78</xdr:row>
      <xdr:rowOff>124777</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9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115904</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489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50419</xdr:rowOff>
    </xdr:from>
    <xdr:to>
      <xdr:col>24</xdr:col>
      <xdr:colOff>114300</xdr:colOff>
      <xdr:row>75</xdr:row>
      <xdr:rowOff>152019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290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73296</xdr:rowOff>
    </xdr:from>
    <xdr:ext cx="534377"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276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105778</xdr:rowOff>
    </xdr:from>
    <xdr:to>
      <xdr:col>20</xdr:col>
      <xdr:colOff>38100</xdr:colOff>
      <xdr:row>75</xdr:row>
      <xdr:rowOff>35928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279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52455</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30111" y="12568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145135</xdr:rowOff>
    </xdr:from>
    <xdr:to>
      <xdr:col>15</xdr:col>
      <xdr:colOff>101600</xdr:colOff>
      <xdr:row>75</xdr:row>
      <xdr:rowOff>75285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283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91812</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41111" y="1260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161747</xdr:rowOff>
    </xdr:from>
    <xdr:to>
      <xdr:col>10</xdr:col>
      <xdr:colOff>165100</xdr:colOff>
      <xdr:row>77</xdr:row>
      <xdr:rowOff>91897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191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108424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2967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138011</xdr:rowOff>
    </xdr:from>
    <xdr:to>
      <xdr:col>6</xdr:col>
      <xdr:colOff>38100</xdr:colOff>
      <xdr:row>76</xdr:row>
      <xdr:rowOff>68160</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29967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84688</xdr:rowOff>
    </xdr:from>
    <xdr:ext cx="534377"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63111" y="12771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56762</xdr:rowOff>
    </xdr:from>
    <xdr:to>
      <xdr:col>24</xdr:col>
      <xdr:colOff>62865</xdr:colOff>
      <xdr:row>98</xdr:row>
      <xdr:rowOff>92337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487262"/>
          <a:ext cx="1270" cy="1407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96164</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9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92337</xdr:rowOff>
    </xdr:from>
    <xdr:to>
      <xdr:col>24</xdr:col>
      <xdr:colOff>152400</xdr:colOff>
      <xdr:row>98</xdr:row>
      <xdr:rowOff>92337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9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3439</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262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56762</xdr:rowOff>
    </xdr:from>
    <xdr:to>
      <xdr:col>24</xdr:col>
      <xdr:colOff>152400</xdr:colOff>
      <xdr:row>90</xdr:row>
      <xdr:rowOff>56762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48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43318</xdr:rowOff>
    </xdr:from>
    <xdr:to>
      <xdr:col>24</xdr:col>
      <xdr:colOff>63500</xdr:colOff>
      <xdr:row>94</xdr:row>
      <xdr:rowOff>82179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3797300" y="15988168"/>
          <a:ext cx="838200" cy="210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125500</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4132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147073</xdr:rowOff>
    </xdr:from>
    <xdr:to>
      <xdr:col>24</xdr:col>
      <xdr:colOff>114300</xdr:colOff>
      <xdr:row>96</xdr:row>
      <xdr:rowOff>77223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43318</xdr:rowOff>
    </xdr:from>
    <xdr:to>
      <xdr:col>19</xdr:col>
      <xdr:colOff>177800</xdr:colOff>
      <xdr:row>94</xdr:row>
      <xdr:rowOff>166033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5988168"/>
          <a:ext cx="889000" cy="29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9685</xdr:rowOff>
    </xdr:from>
    <xdr:to>
      <xdr:col>20</xdr:col>
      <xdr:colOff>38100</xdr:colOff>
      <xdr:row>95</xdr:row>
      <xdr:rowOff>111285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102412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390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166033</xdr:rowOff>
    </xdr:from>
    <xdr:to>
      <xdr:col>15</xdr:col>
      <xdr:colOff>50800</xdr:colOff>
      <xdr:row>95</xdr:row>
      <xdr:rowOff>23974</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28233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120969</xdr:rowOff>
    </xdr:from>
    <xdr:to>
      <xdr:col>15</xdr:col>
      <xdr:colOff>101600</xdr:colOff>
      <xdr:row>97</xdr:row>
      <xdr:rowOff>51119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42246</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67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23974</xdr:rowOff>
    </xdr:from>
    <xdr:to>
      <xdr:col>10</xdr:col>
      <xdr:colOff>114300</xdr:colOff>
      <xdr:row>95</xdr:row>
      <xdr:rowOff>106575</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311724"/>
          <a:ext cx="889000" cy="82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322</xdr:rowOff>
    </xdr:from>
    <xdr:to>
      <xdr:col>10</xdr:col>
      <xdr:colOff>165100</xdr:colOff>
      <xdr:row>97</xdr:row>
      <xdr:rowOff>101922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93049</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72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54110</xdr:rowOff>
    </xdr:from>
    <xdr:to>
      <xdr:col>6</xdr:col>
      <xdr:colOff>38100</xdr:colOff>
      <xdr:row>97</xdr:row>
      <xdr:rowOff>155710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8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146837</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77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31379</xdr:rowOff>
    </xdr:from>
    <xdr:to>
      <xdr:col>24</xdr:col>
      <xdr:colOff>114300</xdr:colOff>
      <xdr:row>94</xdr:row>
      <xdr:rowOff>132979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14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54256</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5999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163968</xdr:rowOff>
    </xdr:from>
    <xdr:to>
      <xdr:col>20</xdr:col>
      <xdr:colOff>38100</xdr:colOff>
      <xdr:row>93</xdr:row>
      <xdr:rowOff>94118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593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110645</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5712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115233</xdr:rowOff>
    </xdr:from>
    <xdr:to>
      <xdr:col>15</xdr:col>
      <xdr:colOff>101600</xdr:colOff>
      <xdr:row>95</xdr:row>
      <xdr:rowOff>45383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23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61910</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006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144624</xdr:rowOff>
    </xdr:from>
    <xdr:to>
      <xdr:col>10</xdr:col>
      <xdr:colOff>165100</xdr:colOff>
      <xdr:row>95</xdr:row>
      <xdr:rowOff>74774</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26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91301</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036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55775</xdr:rowOff>
    </xdr:from>
    <xdr:to>
      <xdr:col>6</xdr:col>
      <xdr:colOff>38100</xdr:colOff>
      <xdr:row>95</xdr:row>
      <xdr:rowOff>157375</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34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2452</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30795" y="1611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117722</xdr:rowOff>
    </xdr:from>
    <xdr:to>
      <xdr:col>54</xdr:col>
      <xdr:colOff>189865</xdr:colOff>
      <xdr:row>38</xdr:row>
      <xdr:rowOff>23630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947022"/>
          <a:ext cx="1270" cy="591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27457</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4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23630</xdr:rowOff>
    </xdr:from>
    <xdr:to>
      <xdr:col>55</xdr:col>
      <xdr:colOff>88900</xdr:colOff>
      <xdr:row>38</xdr:row>
      <xdr:rowOff>23630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38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64399</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722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117722</xdr:rowOff>
    </xdr:from>
    <xdr:to>
      <xdr:col>55</xdr:col>
      <xdr:colOff>88900</xdr:colOff>
      <xdr:row>34</xdr:row>
      <xdr:rowOff>117722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947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117722</xdr:rowOff>
    </xdr:from>
    <xdr:to>
      <xdr:col>55</xdr:col>
      <xdr:colOff>0</xdr:colOff>
      <xdr:row>35</xdr:row>
      <xdr:rowOff>51849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5947022"/>
          <a:ext cx="838200" cy="10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149605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3218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171178</xdr:rowOff>
    </xdr:from>
    <xdr:to>
      <xdr:col>55</xdr:col>
      <xdr:colOff>50800</xdr:colOff>
      <xdr:row>37</xdr:row>
      <xdr:rowOff>101328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34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59667</xdr:rowOff>
    </xdr:from>
    <xdr:to>
      <xdr:col>50</xdr:col>
      <xdr:colOff>114300</xdr:colOff>
      <xdr:row>35</xdr:row>
      <xdr:rowOff>51849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5546067"/>
          <a:ext cx="889000" cy="50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23584</xdr:rowOff>
    </xdr:from>
    <xdr:to>
      <xdr:col>50</xdr:col>
      <xdr:colOff>165100</xdr:colOff>
      <xdr:row>37</xdr:row>
      <xdr:rowOff>125184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3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116311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45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59667</xdr:rowOff>
    </xdr:from>
    <xdr:to>
      <xdr:col>45</xdr:col>
      <xdr:colOff>177800</xdr:colOff>
      <xdr:row>35</xdr:row>
      <xdr:rowOff>136029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5546067"/>
          <a:ext cx="889000" cy="590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68052</xdr:rowOff>
    </xdr:from>
    <xdr:to>
      <xdr:col>46</xdr:col>
      <xdr:colOff>38100</xdr:colOff>
      <xdr:row>34</xdr:row>
      <xdr:rowOff>169652</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589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160779</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50795" y="5990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136029</xdr:rowOff>
    </xdr:from>
    <xdr:to>
      <xdr:col>41</xdr:col>
      <xdr:colOff>50800</xdr:colOff>
      <xdr:row>35</xdr:row>
      <xdr:rowOff>163643</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6136779"/>
          <a:ext cx="889000" cy="27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58743</xdr:rowOff>
    </xdr:from>
    <xdr:to>
      <xdr:col>41</xdr:col>
      <xdr:colOff>101600</xdr:colOff>
      <xdr:row>37</xdr:row>
      <xdr:rowOff>160343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4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151470</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49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77310</xdr:rowOff>
    </xdr:from>
    <xdr:to>
      <xdr:col>36</xdr:col>
      <xdr:colOff>165100</xdr:colOff>
      <xdr:row>38</xdr:row>
      <xdr:rowOff>7460</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4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170037</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513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66922</xdr:rowOff>
    </xdr:from>
    <xdr:to>
      <xdr:col>55</xdr:col>
      <xdr:colOff>50800</xdr:colOff>
      <xdr:row>34</xdr:row>
      <xdr:rowOff>168522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589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19949</xdr:rowOff>
    </xdr:from>
    <xdr:ext cx="599010"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584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1049</xdr:rowOff>
    </xdr:from>
    <xdr:to>
      <xdr:col>50</xdr:col>
      <xdr:colOff>165100</xdr:colOff>
      <xdr:row>35</xdr:row>
      <xdr:rowOff>102649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001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119176</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39795" y="5777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8867</xdr:rowOff>
    </xdr:from>
    <xdr:to>
      <xdr:col>46</xdr:col>
      <xdr:colOff>38100</xdr:colOff>
      <xdr:row>32</xdr:row>
      <xdr:rowOff>110467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549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126994</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50795" y="5270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85229</xdr:rowOff>
    </xdr:from>
    <xdr:to>
      <xdr:col>41</xdr:col>
      <xdr:colOff>101600</xdr:colOff>
      <xdr:row>36</xdr:row>
      <xdr:rowOff>15379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08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31906</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861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112843</xdr:rowOff>
    </xdr:from>
    <xdr:to>
      <xdr:col>36</xdr:col>
      <xdr:colOff>165100</xdr:colOff>
      <xdr:row>36</xdr:row>
      <xdr:rowOff>42993</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11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59520</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5888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137247</xdr:rowOff>
    </xdr:from>
    <xdr:to>
      <xdr:col>54</xdr:col>
      <xdr:colOff>189865</xdr:colOff>
      <xdr:row>59</xdr:row>
      <xdr:rowOff>14930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881197"/>
          <a:ext cx="1270" cy="1249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18757</xdr:rowOff>
    </xdr:from>
    <xdr:ext cx="469744"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13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14930</xdr:rowOff>
    </xdr:from>
    <xdr:to>
      <xdr:col>55</xdr:col>
      <xdr:colOff>88900</xdr:colOff>
      <xdr:row>59</xdr:row>
      <xdr:rowOff>14930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1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83924</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656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137247</xdr:rowOff>
    </xdr:from>
    <xdr:to>
      <xdr:col>55</xdr:col>
      <xdr:colOff>88900</xdr:colOff>
      <xdr:row>51</xdr:row>
      <xdr:rowOff>137247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881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30163</xdr:rowOff>
    </xdr:from>
    <xdr:to>
      <xdr:col>55</xdr:col>
      <xdr:colOff>0</xdr:colOff>
      <xdr:row>56</xdr:row>
      <xdr:rowOff>72651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631363"/>
          <a:ext cx="838200" cy="42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147528</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748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169101</xdr:rowOff>
    </xdr:from>
    <xdr:to>
      <xdr:col>55</xdr:col>
      <xdr:colOff>50800</xdr:colOff>
      <xdr:row>57</xdr:row>
      <xdr:rowOff>99251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77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30163</xdr:rowOff>
    </xdr:from>
    <xdr:to>
      <xdr:col>50</xdr:col>
      <xdr:colOff>114300</xdr:colOff>
      <xdr:row>56</xdr:row>
      <xdr:rowOff>79235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631363"/>
          <a:ext cx="889000" cy="4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157899</xdr:rowOff>
    </xdr:from>
    <xdr:to>
      <xdr:col>50</xdr:col>
      <xdr:colOff>165100</xdr:colOff>
      <xdr:row>57</xdr:row>
      <xdr:rowOff>88049</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75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79176</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85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128263</xdr:rowOff>
    </xdr:from>
    <xdr:to>
      <xdr:col>45</xdr:col>
      <xdr:colOff>177800</xdr:colOff>
      <xdr:row>56</xdr:row>
      <xdr:rowOff>79235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386563"/>
          <a:ext cx="889000" cy="293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161420</xdr:rowOff>
    </xdr:from>
    <xdr:to>
      <xdr:col>46</xdr:col>
      <xdr:colOff>38100</xdr:colOff>
      <xdr:row>57</xdr:row>
      <xdr:rowOff>91570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76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82697</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85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128263</xdr:rowOff>
    </xdr:from>
    <xdr:to>
      <xdr:col>41</xdr:col>
      <xdr:colOff>50800</xdr:colOff>
      <xdr:row>57</xdr:row>
      <xdr:rowOff>55666</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386563"/>
          <a:ext cx="889000" cy="44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160620</xdr:rowOff>
    </xdr:from>
    <xdr:to>
      <xdr:col>41</xdr:col>
      <xdr:colOff>101600</xdr:colOff>
      <xdr:row>57</xdr:row>
      <xdr:rowOff>90770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7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81897</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85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17013</xdr:rowOff>
    </xdr:from>
    <xdr:to>
      <xdr:col>36</xdr:col>
      <xdr:colOff>165100</xdr:colOff>
      <xdr:row>57</xdr:row>
      <xdr:rowOff>118613</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78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109740</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88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21851</xdr:rowOff>
    </xdr:from>
    <xdr:to>
      <xdr:col>55</xdr:col>
      <xdr:colOff>50800</xdr:colOff>
      <xdr:row>56</xdr:row>
      <xdr:rowOff>123451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62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44728</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474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150813</xdr:rowOff>
    </xdr:from>
    <xdr:to>
      <xdr:col>50</xdr:col>
      <xdr:colOff>165100</xdr:colOff>
      <xdr:row>56</xdr:row>
      <xdr:rowOff>80963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58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97490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35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28435</xdr:rowOff>
    </xdr:from>
    <xdr:to>
      <xdr:col>46</xdr:col>
      <xdr:colOff>38100</xdr:colOff>
      <xdr:row>56</xdr:row>
      <xdr:rowOff>130035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62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146562</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40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77463</xdr:rowOff>
    </xdr:from>
    <xdr:to>
      <xdr:col>41</xdr:col>
      <xdr:colOff>101600</xdr:colOff>
      <xdr:row>55</xdr:row>
      <xdr:rowOff>7613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33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24140</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61795" y="9110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4866</xdr:rowOff>
    </xdr:from>
    <xdr:to>
      <xdr:col>36</xdr:col>
      <xdr:colOff>165100</xdr:colOff>
      <xdr:row>57</xdr:row>
      <xdr:rowOff>106466</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77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122993</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552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29731</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202681"/>
          <a:ext cx="1270" cy="1386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147858</xdr:rowOff>
    </xdr:from>
    <xdr:ext cx="599010"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977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29731</xdr:rowOff>
    </xdr:from>
    <xdr:to>
      <xdr:col>55</xdr:col>
      <xdr:colOff>88900</xdr:colOff>
      <xdr:row>71</xdr:row>
      <xdr:rowOff>29731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20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11925</xdr:rowOff>
    </xdr:from>
    <xdr:to>
      <xdr:col>55</xdr:col>
      <xdr:colOff>0</xdr:colOff>
      <xdr:row>79</xdr:row>
      <xdr:rowOff>25769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556475"/>
          <a:ext cx="838200" cy="13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59301</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260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36424</xdr:rowOff>
    </xdr:from>
    <xdr:to>
      <xdr:col>55</xdr:col>
      <xdr:colOff>50800</xdr:colOff>
      <xdr:row>78</xdr:row>
      <xdr:rowOff>138024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4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978</xdr:rowOff>
    </xdr:from>
    <xdr:to>
      <xdr:col>50</xdr:col>
      <xdr:colOff>114300</xdr:colOff>
      <xdr:row>79</xdr:row>
      <xdr:rowOff>25769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3202628"/>
          <a:ext cx="889000" cy="367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21692</xdr:rowOff>
    </xdr:from>
    <xdr:to>
      <xdr:col>50</xdr:col>
      <xdr:colOff>165100</xdr:colOff>
      <xdr:row>78</xdr:row>
      <xdr:rowOff>123292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94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139819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17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25426</xdr:rowOff>
    </xdr:from>
    <xdr:to>
      <xdr:col>45</xdr:col>
      <xdr:colOff>177800</xdr:colOff>
      <xdr:row>77</xdr:row>
      <xdr:rowOff>978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2712726"/>
          <a:ext cx="889000" cy="489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27381</xdr:rowOff>
    </xdr:from>
    <xdr:to>
      <xdr:col>46</xdr:col>
      <xdr:colOff>38100</xdr:colOff>
      <xdr:row>78</xdr:row>
      <xdr:rowOff>128981</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40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120108</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49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25426</xdr:rowOff>
    </xdr:from>
    <xdr:to>
      <xdr:col>41</xdr:col>
      <xdr:colOff>50800</xdr:colOff>
      <xdr:row>77</xdr:row>
      <xdr:rowOff>131254</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2712726"/>
          <a:ext cx="889000" cy="620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163615</xdr:rowOff>
    </xdr:from>
    <xdr:to>
      <xdr:col>41</xdr:col>
      <xdr:colOff>101600</xdr:colOff>
      <xdr:row>78</xdr:row>
      <xdr:rowOff>93765</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84892</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45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10719</xdr:rowOff>
    </xdr:from>
    <xdr:to>
      <xdr:col>36</xdr:col>
      <xdr:colOff>165100</xdr:colOff>
      <xdr:row>78</xdr:row>
      <xdr:rowOff>112319</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3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103446</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47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132575</xdr:rowOff>
    </xdr:from>
    <xdr:to>
      <xdr:col>55</xdr:col>
      <xdr:colOff>50800</xdr:colOff>
      <xdr:row>79</xdr:row>
      <xdr:rowOff>62725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50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47502</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42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146419</xdr:rowOff>
    </xdr:from>
    <xdr:to>
      <xdr:col>50</xdr:col>
      <xdr:colOff>165100</xdr:colOff>
      <xdr:row>79</xdr:row>
      <xdr:rowOff>76569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51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67696</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612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121628</xdr:rowOff>
    </xdr:from>
    <xdr:to>
      <xdr:col>46</xdr:col>
      <xdr:colOff>38100</xdr:colOff>
      <xdr:row>77</xdr:row>
      <xdr:rowOff>51778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15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68305</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292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146076</xdr:rowOff>
    </xdr:from>
    <xdr:to>
      <xdr:col>41</xdr:col>
      <xdr:colOff>101600</xdr:colOff>
      <xdr:row>74</xdr:row>
      <xdr:rowOff>76226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266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92753</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243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80454</xdr:rowOff>
    </xdr:from>
    <xdr:to>
      <xdr:col>36</xdr:col>
      <xdr:colOff>165100</xdr:colOff>
      <xdr:row>78</xdr:row>
      <xdr:rowOff>10604</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28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27131</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305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45859</xdr:rowOff>
    </xdr:from>
    <xdr:to>
      <xdr:col>54</xdr:col>
      <xdr:colOff>189865</xdr:colOff>
      <xdr:row>99</xdr:row>
      <xdr:rowOff>13195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647809"/>
          <a:ext cx="1270" cy="1338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17022</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990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13195</xdr:rowOff>
    </xdr:from>
    <xdr:to>
      <xdr:col>55</xdr:col>
      <xdr:colOff>88900</xdr:colOff>
      <xdr:row>99</xdr:row>
      <xdr:rowOff>13195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98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163986</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423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45859</xdr:rowOff>
    </xdr:from>
    <xdr:to>
      <xdr:col>55</xdr:col>
      <xdr:colOff>88900</xdr:colOff>
      <xdr:row>91</xdr:row>
      <xdr:rowOff>45859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647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137173</xdr:rowOff>
    </xdr:from>
    <xdr:to>
      <xdr:col>55</xdr:col>
      <xdr:colOff>0</xdr:colOff>
      <xdr:row>95</xdr:row>
      <xdr:rowOff>13639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9639300" y="16253473"/>
          <a:ext cx="838200" cy="47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152633</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611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2756</xdr:rowOff>
    </xdr:from>
    <xdr:to>
      <xdr:col>55</xdr:col>
      <xdr:colOff>50800</xdr:colOff>
      <xdr:row>97</xdr:row>
      <xdr:rowOff>104356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137173</xdr:rowOff>
    </xdr:from>
    <xdr:to>
      <xdr:col>50</xdr:col>
      <xdr:colOff>114300</xdr:colOff>
      <xdr:row>97</xdr:row>
      <xdr:rowOff>64860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253473"/>
          <a:ext cx="889000" cy="442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5893</xdr:rowOff>
    </xdr:from>
    <xdr:to>
      <xdr:col>50</xdr:col>
      <xdr:colOff>165100</xdr:colOff>
      <xdr:row>97</xdr:row>
      <xdr:rowOff>107493</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98620</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72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64860</xdr:rowOff>
    </xdr:from>
    <xdr:to>
      <xdr:col>45</xdr:col>
      <xdr:colOff>177800</xdr:colOff>
      <xdr:row>97</xdr:row>
      <xdr:rowOff>109105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7861300" y="16695510"/>
          <a:ext cx="889000" cy="4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433</xdr:rowOff>
    </xdr:from>
    <xdr:to>
      <xdr:col>46</xdr:col>
      <xdr:colOff>38100</xdr:colOff>
      <xdr:row>97</xdr:row>
      <xdr:rowOff>102033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118560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4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109105</xdr:rowOff>
    </xdr:from>
    <xdr:to>
      <xdr:col>41</xdr:col>
      <xdr:colOff>50800</xdr:colOff>
      <xdr:row>97</xdr:row>
      <xdr:rowOff>113373</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6972300" y="16739755"/>
          <a:ext cx="889000" cy="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35153</xdr:rowOff>
    </xdr:from>
    <xdr:to>
      <xdr:col>41</xdr:col>
      <xdr:colOff>101600</xdr:colOff>
      <xdr:row>97</xdr:row>
      <xdr:rowOff>136753</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66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153280</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44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60007</xdr:rowOff>
    </xdr:from>
    <xdr:to>
      <xdr:col>36</xdr:col>
      <xdr:colOff>165100</xdr:colOff>
      <xdr:row>97</xdr:row>
      <xdr:rowOff>161607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69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6684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46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134289</xdr:rowOff>
    </xdr:from>
    <xdr:to>
      <xdr:col>55</xdr:col>
      <xdr:colOff>50800</xdr:colOff>
      <xdr:row>95</xdr:row>
      <xdr:rowOff>64439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25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157166</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10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86373</xdr:rowOff>
    </xdr:from>
    <xdr:to>
      <xdr:col>50</xdr:col>
      <xdr:colOff>165100</xdr:colOff>
      <xdr:row>95</xdr:row>
      <xdr:rowOff>16523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20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33050</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5977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14060</xdr:rowOff>
    </xdr:from>
    <xdr:to>
      <xdr:col>46</xdr:col>
      <xdr:colOff>38100</xdr:colOff>
      <xdr:row>97</xdr:row>
      <xdr:rowOff>115660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64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106787</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73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58305</xdr:rowOff>
    </xdr:from>
    <xdr:to>
      <xdr:col>41</xdr:col>
      <xdr:colOff>101600</xdr:colOff>
      <xdr:row>97</xdr:row>
      <xdr:rowOff>159905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68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151032</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781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62573</xdr:rowOff>
    </xdr:from>
    <xdr:to>
      <xdr:col>36</xdr:col>
      <xdr:colOff>165100</xdr:colOff>
      <xdr:row>97</xdr:row>
      <xdr:rowOff>164173</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69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155300</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78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48214</xdr:rowOff>
    </xdr:from>
    <xdr:to>
      <xdr:col>85</xdr:col>
      <xdr:colOff>126364</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534614"/>
          <a:ext cx="1269" cy="112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147144</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662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166341</xdr:rowOff>
    </xdr:from>
    <xdr:ext cx="534377"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30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48214</xdr:rowOff>
    </xdr:from>
    <xdr:to>
      <xdr:col>86</xdr:col>
      <xdr:colOff>25400</xdr:colOff>
      <xdr:row>32</xdr:row>
      <xdr:rowOff>48214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53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128499</xdr:rowOff>
    </xdr:from>
    <xdr:to>
      <xdr:col>85</xdr:col>
      <xdr:colOff>127000</xdr:colOff>
      <xdr:row>38</xdr:row>
      <xdr:rowOff>26040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472149"/>
          <a:ext cx="838200" cy="68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20144</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35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41717</xdr:rowOff>
    </xdr:from>
    <xdr:to>
      <xdr:col>85</xdr:col>
      <xdr:colOff>177800</xdr:colOff>
      <xdr:row>38</xdr:row>
      <xdr:rowOff>143317</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26040</xdr:rowOff>
    </xdr:from>
    <xdr:to>
      <xdr:col>81</xdr:col>
      <xdr:colOff>50800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541140"/>
          <a:ext cx="889000" cy="11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39751</xdr:rowOff>
    </xdr:from>
    <xdr:to>
      <xdr:col>81</xdr:col>
      <xdr:colOff>101600</xdr:colOff>
      <xdr:row>38</xdr:row>
      <xdr:rowOff>141351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132478</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64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43454</xdr:rowOff>
    </xdr:from>
    <xdr:to>
      <xdr:col>76</xdr:col>
      <xdr:colOff>165100</xdr:colOff>
      <xdr:row>38</xdr:row>
      <xdr:rowOff>145054</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161581</xdr:rowOff>
    </xdr:from>
    <xdr:ext cx="378565"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3017" y="633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29921</xdr:rowOff>
    </xdr:from>
    <xdr:to>
      <xdr:col>72</xdr:col>
      <xdr:colOff>38100</xdr:colOff>
      <xdr:row>38</xdr:row>
      <xdr:rowOff>131521</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148048</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32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13142</xdr:rowOff>
    </xdr:from>
    <xdr:to>
      <xdr:col>67</xdr:col>
      <xdr:colOff>101600</xdr:colOff>
      <xdr:row>38</xdr:row>
      <xdr:rowOff>114742</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2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131269</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30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77699</xdr:rowOff>
    </xdr:from>
    <xdr:to>
      <xdr:col>85</xdr:col>
      <xdr:colOff>177800</xdr:colOff>
      <xdr:row>38</xdr:row>
      <xdr:rowOff>7849</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42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100576</xdr:rowOff>
    </xdr:from>
    <xdr:ext cx="469744"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272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146690</xdr:rowOff>
    </xdr:from>
    <xdr:to>
      <xdr:col>81</xdr:col>
      <xdr:colOff>101600</xdr:colOff>
      <xdr:row>38</xdr:row>
      <xdr:rowOff>76840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49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93367</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46428" y="626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25844</xdr:rowOff>
    </xdr:from>
    <xdr:to>
      <xdr:col>85</xdr:col>
      <xdr:colOff>126364</xdr:colOff>
      <xdr:row>78</xdr:row>
      <xdr:rowOff>78499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27344"/>
          <a:ext cx="1269" cy="1424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82326</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45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78499</xdr:rowOff>
    </xdr:from>
    <xdr:to>
      <xdr:col>86</xdr:col>
      <xdr:colOff>25400</xdr:colOff>
      <xdr:row>78</xdr:row>
      <xdr:rowOff>78499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45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143971</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02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25844</xdr:rowOff>
    </xdr:from>
    <xdr:to>
      <xdr:col>86</xdr:col>
      <xdr:colOff>25400</xdr:colOff>
      <xdr:row>70</xdr:row>
      <xdr:rowOff>25844</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2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118059</xdr:rowOff>
    </xdr:from>
    <xdr:to>
      <xdr:col>85</xdr:col>
      <xdr:colOff>127000</xdr:colOff>
      <xdr:row>74</xdr:row>
      <xdr:rowOff>131915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2805359"/>
          <a:ext cx="838200" cy="1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27081</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3057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48654</xdr:rowOff>
    </xdr:from>
    <xdr:to>
      <xdr:col>85</xdr:col>
      <xdr:colOff>177800</xdr:colOff>
      <xdr:row>76</xdr:row>
      <xdr:rowOff>150254</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126784</xdr:rowOff>
    </xdr:from>
    <xdr:to>
      <xdr:col>81</xdr:col>
      <xdr:colOff>50800</xdr:colOff>
      <xdr:row>74</xdr:row>
      <xdr:rowOff>131915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4592300" y="12814084"/>
          <a:ext cx="889000" cy="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53087</xdr:rowOff>
    </xdr:from>
    <xdr:to>
      <xdr:col>81</xdr:col>
      <xdr:colOff>101600</xdr:colOff>
      <xdr:row>76</xdr:row>
      <xdr:rowOff>154687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145814</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126784</xdr:rowOff>
    </xdr:from>
    <xdr:to>
      <xdr:col>76</xdr:col>
      <xdr:colOff>114300</xdr:colOff>
      <xdr:row>74</xdr:row>
      <xdr:rowOff>161734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2814084"/>
          <a:ext cx="889000" cy="34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49518</xdr:rowOff>
    </xdr:from>
    <xdr:to>
      <xdr:col>76</xdr:col>
      <xdr:colOff>165100</xdr:colOff>
      <xdr:row>76</xdr:row>
      <xdr:rowOff>151118</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142245</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157238</xdr:rowOff>
    </xdr:from>
    <xdr:to>
      <xdr:col>71</xdr:col>
      <xdr:colOff>177800</xdr:colOff>
      <xdr:row>74</xdr:row>
      <xdr:rowOff>161734</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814300" y="12844538"/>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58902</xdr:rowOff>
    </xdr:from>
    <xdr:to>
      <xdr:col>72</xdr:col>
      <xdr:colOff>38100</xdr:colOff>
      <xdr:row>76</xdr:row>
      <xdr:rowOff>160502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151629</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318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64427</xdr:rowOff>
    </xdr:from>
    <xdr:to>
      <xdr:col>67</xdr:col>
      <xdr:colOff>101600</xdr:colOff>
      <xdr:row>76</xdr:row>
      <xdr:rowOff>166027</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157154</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18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67259</xdr:rowOff>
    </xdr:from>
    <xdr:to>
      <xdr:col>85</xdr:col>
      <xdr:colOff>177800</xdr:colOff>
      <xdr:row>74</xdr:row>
      <xdr:rowOff>168859</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275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90136</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60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81115</xdr:rowOff>
    </xdr:from>
    <xdr:to>
      <xdr:col>81</xdr:col>
      <xdr:colOff>101600</xdr:colOff>
      <xdr:row>75</xdr:row>
      <xdr:rowOff>11265</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276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27792</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25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75984</xdr:rowOff>
    </xdr:from>
    <xdr:to>
      <xdr:col>76</xdr:col>
      <xdr:colOff>165100</xdr:colOff>
      <xdr:row>75</xdr:row>
      <xdr:rowOff>6134</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276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22661</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2538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110934</xdr:rowOff>
    </xdr:from>
    <xdr:to>
      <xdr:col>72</xdr:col>
      <xdr:colOff>38100</xdr:colOff>
      <xdr:row>75</xdr:row>
      <xdr:rowOff>41084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279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57611</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2573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106438</xdr:rowOff>
    </xdr:from>
    <xdr:to>
      <xdr:col>67</xdr:col>
      <xdr:colOff>101600</xdr:colOff>
      <xdr:row>75</xdr:row>
      <xdr:rowOff>36588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2793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53115</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256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129350</xdr:rowOff>
    </xdr:from>
    <xdr:to>
      <xdr:col>85</xdr:col>
      <xdr:colOff>126364</xdr:colOff>
      <xdr:row>99</xdr:row>
      <xdr:rowOff>39967</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388400"/>
          <a:ext cx="1269" cy="162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43794</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7017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39967</xdr:rowOff>
    </xdr:from>
    <xdr:to>
      <xdr:col>86</xdr:col>
      <xdr:colOff>25400</xdr:colOff>
      <xdr:row>99</xdr:row>
      <xdr:rowOff>39967</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7013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76027</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16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129350</xdr:rowOff>
    </xdr:from>
    <xdr:to>
      <xdr:col>86</xdr:col>
      <xdr:colOff>25400</xdr:colOff>
      <xdr:row>89</xdr:row>
      <xdr:rowOff>129350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38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108102</xdr:rowOff>
    </xdr:from>
    <xdr:to>
      <xdr:col>85</xdr:col>
      <xdr:colOff>127000</xdr:colOff>
      <xdr:row>96</xdr:row>
      <xdr:rowOff>165736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5481300" y="16395852"/>
          <a:ext cx="838200" cy="229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50537</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681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72110</xdr:rowOff>
    </xdr:from>
    <xdr:to>
      <xdr:col>85</xdr:col>
      <xdr:colOff>177800</xdr:colOff>
      <xdr:row>98</xdr:row>
      <xdr:rowOff>2260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0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108102</xdr:rowOff>
    </xdr:from>
    <xdr:to>
      <xdr:col>81</xdr:col>
      <xdr:colOff>50800</xdr:colOff>
      <xdr:row>96</xdr:row>
      <xdr:rowOff>96940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4592300" y="16395852"/>
          <a:ext cx="889000" cy="160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47853</xdr:rowOff>
    </xdr:from>
    <xdr:to>
      <xdr:col>81</xdr:col>
      <xdr:colOff>101600</xdr:colOff>
      <xdr:row>97</xdr:row>
      <xdr:rowOff>149453</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6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140580</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771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96940</xdr:rowOff>
    </xdr:from>
    <xdr:to>
      <xdr:col>76</xdr:col>
      <xdr:colOff>114300</xdr:colOff>
      <xdr:row>97</xdr:row>
      <xdr:rowOff>28829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556140"/>
          <a:ext cx="889000" cy="10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142494</xdr:rowOff>
    </xdr:from>
    <xdr:to>
      <xdr:col>76</xdr:col>
      <xdr:colOff>165100</xdr:colOff>
      <xdr:row>98</xdr:row>
      <xdr:rowOff>72644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77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63771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86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105614</xdr:rowOff>
    </xdr:from>
    <xdr:to>
      <xdr:col>71</xdr:col>
      <xdr:colOff>177800</xdr:colOff>
      <xdr:row>97</xdr:row>
      <xdr:rowOff>28829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2814300" y="16564814"/>
          <a:ext cx="889000" cy="94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22047</xdr:rowOff>
    </xdr:from>
    <xdr:to>
      <xdr:col>72</xdr:col>
      <xdr:colOff>38100</xdr:colOff>
      <xdr:row>98</xdr:row>
      <xdr:rowOff>123647</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824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114774</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916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28284</xdr:rowOff>
    </xdr:from>
    <xdr:to>
      <xdr:col>67</xdr:col>
      <xdr:colOff>101600</xdr:colOff>
      <xdr:row>98</xdr:row>
      <xdr:rowOff>129884</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83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121011</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92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114936</xdr:rowOff>
    </xdr:from>
    <xdr:to>
      <xdr:col>85</xdr:col>
      <xdr:colOff>177800</xdr:colOff>
      <xdr:row>97</xdr:row>
      <xdr:rowOff>45086</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57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137813</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42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57302</xdr:rowOff>
    </xdr:from>
    <xdr:to>
      <xdr:col>81</xdr:col>
      <xdr:colOff>101600</xdr:colOff>
      <xdr:row>95</xdr:row>
      <xdr:rowOff>158902</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34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3979</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120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46140</xdr:rowOff>
    </xdr:from>
    <xdr:to>
      <xdr:col>76</xdr:col>
      <xdr:colOff>165100</xdr:colOff>
      <xdr:row>96</xdr:row>
      <xdr:rowOff>147740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50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164267</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28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149479</xdr:rowOff>
    </xdr:from>
    <xdr:to>
      <xdr:col>72</xdr:col>
      <xdr:colOff>38100</xdr:colOff>
      <xdr:row>97</xdr:row>
      <xdr:rowOff>79629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60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96156</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38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54814</xdr:rowOff>
    </xdr:from>
    <xdr:to>
      <xdr:col>67</xdr:col>
      <xdr:colOff>101600</xdr:colOff>
      <xdr:row>96</xdr:row>
      <xdr:rowOff>156414</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51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1491</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289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120759</xdr:rowOff>
    </xdr:from>
    <xdr:to>
      <xdr:col>116</xdr:col>
      <xdr:colOff>62864</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264259"/>
          <a:ext cx="1269" cy="1521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67436</xdr:rowOff>
    </xdr:from>
    <xdr:ext cx="469744"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03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120759</xdr:rowOff>
    </xdr:from>
    <xdr:to>
      <xdr:col>116</xdr:col>
      <xdr:colOff>152400</xdr:colOff>
      <xdr:row>30</xdr:row>
      <xdr:rowOff>120759</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26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95776</xdr:rowOff>
    </xdr:from>
    <xdr:to>
      <xdr:col>116</xdr:col>
      <xdr:colOff>63500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267976"/>
          <a:ext cx="838200" cy="51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36176</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3798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13298</xdr:rowOff>
    </xdr:from>
    <xdr:to>
      <xdr:col>116</xdr:col>
      <xdr:colOff>114300</xdr:colOff>
      <xdr:row>38</xdr:row>
      <xdr:rowOff>114898</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52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96593</xdr:rowOff>
    </xdr:from>
    <xdr:to>
      <xdr:col>111</xdr:col>
      <xdr:colOff>177800</xdr:colOff>
      <xdr:row>36</xdr:row>
      <xdr:rowOff>95776</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5925893"/>
          <a:ext cx="889000" cy="34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167277</xdr:rowOff>
    </xdr:from>
    <xdr:to>
      <xdr:col>112</xdr:col>
      <xdr:colOff>38100</xdr:colOff>
      <xdr:row>38</xdr:row>
      <xdr:rowOff>97427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88554</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603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96593</xdr:rowOff>
    </xdr:from>
    <xdr:to>
      <xdr:col>107</xdr:col>
      <xdr:colOff>50800</xdr:colOff>
      <xdr:row>39</xdr:row>
      <xdr:rowOff>95939</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9545300" y="5925893"/>
          <a:ext cx="889000" cy="85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13952</xdr:rowOff>
    </xdr:from>
    <xdr:to>
      <xdr:col>107</xdr:col>
      <xdr:colOff>101600</xdr:colOff>
      <xdr:row>38</xdr:row>
      <xdr:rowOff>115552</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106679</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621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95939</xdr:rowOff>
    </xdr:from>
    <xdr:to>
      <xdr:col>102</xdr:col>
      <xdr:colOff>114300</xdr:colOff>
      <xdr:row>39</xdr:row>
      <xdr:rowOff>96103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8656300" y="6782489"/>
          <a:ext cx="8890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65060</xdr:rowOff>
    </xdr:from>
    <xdr:to>
      <xdr:col>102</xdr:col>
      <xdr:colOff>165100</xdr:colOff>
      <xdr:row>38</xdr:row>
      <xdr:rowOff>166660</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8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11737</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6017" y="6355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68326</xdr:rowOff>
    </xdr:from>
    <xdr:to>
      <xdr:col>98</xdr:col>
      <xdr:colOff>38100</xdr:colOff>
      <xdr:row>38</xdr:row>
      <xdr:rowOff>169926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15003</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7017" y="6358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44976</xdr:rowOff>
    </xdr:from>
    <xdr:to>
      <xdr:col>112</xdr:col>
      <xdr:colOff>38100</xdr:colOff>
      <xdr:row>36</xdr:row>
      <xdr:rowOff>146576</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21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163103</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88428" y="5992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45793</xdr:rowOff>
    </xdr:from>
    <xdr:to>
      <xdr:col>107</xdr:col>
      <xdr:colOff>101600</xdr:colOff>
      <xdr:row>34</xdr:row>
      <xdr:rowOff>147393</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587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163920</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99428" y="5650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45139</xdr:rowOff>
    </xdr:from>
    <xdr:to>
      <xdr:col>102</xdr:col>
      <xdr:colOff>165100</xdr:colOff>
      <xdr:row>39</xdr:row>
      <xdr:rowOff>146739</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73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137866</xdr:rowOff>
    </xdr:from>
    <xdr:ext cx="313932"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88333" y="682441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45303</xdr:rowOff>
    </xdr:from>
    <xdr:to>
      <xdr:col>98</xdr:col>
      <xdr:colOff>38100</xdr:colOff>
      <xdr:row>39</xdr:row>
      <xdr:rowOff>146903</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73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138030</xdr:rowOff>
    </xdr:from>
    <xdr:ext cx="313932"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99333" y="68245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163246</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564296"/>
          <a:ext cx="1269" cy="1595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109923</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33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163246</xdr:rowOff>
    </xdr:from>
    <xdr:to>
      <xdr:col>116</xdr:col>
      <xdr:colOff>152400</xdr:colOff>
      <xdr:row>49</xdr:row>
      <xdr:rowOff>163246</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56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49</xdr:row>
      <xdr:rowOff>163246</xdr:rowOff>
    </xdr:from>
    <xdr:to>
      <xdr:col>116</xdr:col>
      <xdr:colOff>63500</xdr:colOff>
      <xdr:row>50</xdr:row>
      <xdr:rowOff>5245</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1323300" y="8564296"/>
          <a:ext cx="838200" cy="1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64508</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10008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86081</xdr:rowOff>
    </xdr:from>
    <xdr:to>
      <xdr:col>116</xdr:col>
      <xdr:colOff>114300</xdr:colOff>
      <xdr:row>59</xdr:row>
      <xdr:rowOff>16231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50</xdr:row>
      <xdr:rowOff>5245</xdr:rowOff>
    </xdr:from>
    <xdr:to>
      <xdr:col>111</xdr:col>
      <xdr:colOff>177800</xdr:colOff>
      <xdr:row>50</xdr:row>
      <xdr:rowOff>49175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8577745"/>
          <a:ext cx="889000" cy="43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78766</xdr:rowOff>
    </xdr:from>
    <xdr:to>
      <xdr:col>112</xdr:col>
      <xdr:colOff>38100</xdr:colOff>
      <xdr:row>59</xdr:row>
      <xdr:rowOff>8916</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43</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1011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50</xdr:row>
      <xdr:rowOff>49175</xdr:rowOff>
    </xdr:from>
    <xdr:to>
      <xdr:col>107</xdr:col>
      <xdr:colOff>50800</xdr:colOff>
      <xdr:row>50</xdr:row>
      <xdr:rowOff>72987</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9545300" y="8621675"/>
          <a:ext cx="889000" cy="2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59449</xdr:rowOff>
    </xdr:from>
    <xdr:to>
      <xdr:col>107</xdr:col>
      <xdr:colOff>101600</xdr:colOff>
      <xdr:row>58</xdr:row>
      <xdr:rowOff>161049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152176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10096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50</xdr:row>
      <xdr:rowOff>44069</xdr:rowOff>
    </xdr:from>
    <xdr:to>
      <xdr:col>102</xdr:col>
      <xdr:colOff>114300</xdr:colOff>
      <xdr:row>50</xdr:row>
      <xdr:rowOff>72987</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8616569"/>
          <a:ext cx="889000" cy="28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72441</xdr:rowOff>
    </xdr:from>
    <xdr:to>
      <xdr:col>102</xdr:col>
      <xdr:colOff>165100</xdr:colOff>
      <xdr:row>59</xdr:row>
      <xdr:rowOff>2591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165168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10109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72251</xdr:rowOff>
    </xdr:from>
    <xdr:to>
      <xdr:col>98</xdr:col>
      <xdr:colOff>38100</xdr:colOff>
      <xdr:row>59</xdr:row>
      <xdr:rowOff>2401</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164978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10109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49</xdr:row>
      <xdr:rowOff>112446</xdr:rowOff>
    </xdr:from>
    <xdr:to>
      <xdr:col>116</xdr:col>
      <xdr:colOff>114300</xdr:colOff>
      <xdr:row>50</xdr:row>
      <xdr:rowOff>42596</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851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49</xdr:row>
      <xdr:rowOff>65473</xdr:rowOff>
    </xdr:from>
    <xdr:ext cx="534377"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846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49</xdr:row>
      <xdr:rowOff>125895</xdr:rowOff>
    </xdr:from>
    <xdr:to>
      <xdr:col>112</xdr:col>
      <xdr:colOff>38100</xdr:colOff>
      <xdr:row>50</xdr:row>
      <xdr:rowOff>56045</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852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48</xdr:row>
      <xdr:rowOff>72572</xdr:rowOff>
    </xdr:from>
    <xdr:ext cx="534377"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56111" y="830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49</xdr:row>
      <xdr:rowOff>169825</xdr:rowOff>
    </xdr:from>
    <xdr:to>
      <xdr:col>107</xdr:col>
      <xdr:colOff>101600</xdr:colOff>
      <xdr:row>50</xdr:row>
      <xdr:rowOff>99975</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857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48</xdr:row>
      <xdr:rowOff>116502</xdr:rowOff>
    </xdr:from>
    <xdr:ext cx="534377"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67111" y="834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50</xdr:row>
      <xdr:rowOff>22187</xdr:rowOff>
    </xdr:from>
    <xdr:to>
      <xdr:col>102</xdr:col>
      <xdr:colOff>165100</xdr:colOff>
      <xdr:row>50</xdr:row>
      <xdr:rowOff>123787</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859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48</xdr:row>
      <xdr:rowOff>140314</xdr:rowOff>
    </xdr:from>
    <xdr:ext cx="534377"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278111" y="836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49</xdr:row>
      <xdr:rowOff>164719</xdr:rowOff>
    </xdr:from>
    <xdr:to>
      <xdr:col>98</xdr:col>
      <xdr:colOff>38100</xdr:colOff>
      <xdr:row>50</xdr:row>
      <xdr:rowOff>94869</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856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48</xdr:row>
      <xdr:rowOff>111396</xdr:rowOff>
    </xdr:from>
    <xdr:ext cx="534377"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389111" y="8340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169941</xdr:rowOff>
    </xdr:from>
    <xdr:to>
      <xdr:col>116</xdr:col>
      <xdr:colOff>62864</xdr:colOff>
      <xdr:row>79</xdr:row>
      <xdr:rowOff>116611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171441"/>
          <a:ext cx="1269" cy="148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120438</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66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116611</xdr:rowOff>
    </xdr:from>
    <xdr:to>
      <xdr:col>116</xdr:col>
      <xdr:colOff>152400</xdr:colOff>
      <xdr:row>79</xdr:row>
      <xdr:rowOff>116611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66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116618</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94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169941</xdr:rowOff>
    </xdr:from>
    <xdr:to>
      <xdr:col>116</xdr:col>
      <xdr:colOff>152400</xdr:colOff>
      <xdr:row>70</xdr:row>
      <xdr:rowOff>169941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17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157824</xdr:rowOff>
    </xdr:from>
    <xdr:to>
      <xdr:col>116</xdr:col>
      <xdr:colOff>63500</xdr:colOff>
      <xdr:row>75</xdr:row>
      <xdr:rowOff>287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2845124"/>
          <a:ext cx="838200" cy="1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169804</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3028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19927</xdr:rowOff>
    </xdr:from>
    <xdr:to>
      <xdr:col>116</xdr:col>
      <xdr:colOff>114300</xdr:colOff>
      <xdr:row>76</xdr:row>
      <xdr:rowOff>121527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287</xdr:rowOff>
    </xdr:from>
    <xdr:to>
      <xdr:col>111</xdr:col>
      <xdr:colOff>177800</xdr:colOff>
      <xdr:row>75</xdr:row>
      <xdr:rowOff>33401</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2859037"/>
          <a:ext cx="889000" cy="3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48699</xdr:rowOff>
    </xdr:from>
    <xdr:to>
      <xdr:col>112</xdr:col>
      <xdr:colOff>38100</xdr:colOff>
      <xdr:row>76</xdr:row>
      <xdr:rowOff>150299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141426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1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132776</xdr:rowOff>
    </xdr:from>
    <xdr:to>
      <xdr:col>107</xdr:col>
      <xdr:colOff>50800</xdr:colOff>
      <xdr:row>75</xdr:row>
      <xdr:rowOff>33401</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9545300" y="12477176"/>
          <a:ext cx="889000" cy="41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78319</xdr:rowOff>
    </xdr:from>
    <xdr:to>
      <xdr:col>107</xdr:col>
      <xdr:colOff>101600</xdr:colOff>
      <xdr:row>77</xdr:row>
      <xdr:rowOff>8469</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171046</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320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132776</xdr:rowOff>
    </xdr:from>
    <xdr:to>
      <xdr:col>102</xdr:col>
      <xdr:colOff>114300</xdr:colOff>
      <xdr:row>73</xdr:row>
      <xdr:rowOff>116742</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2477176"/>
          <a:ext cx="889000" cy="155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9544</xdr:rowOff>
    </xdr:from>
    <xdr:to>
      <xdr:col>102</xdr:col>
      <xdr:colOff>165100</xdr:colOff>
      <xdr:row>76</xdr:row>
      <xdr:rowOff>111144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102271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13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148042</xdr:rowOff>
    </xdr:from>
    <xdr:to>
      <xdr:col>98</xdr:col>
      <xdr:colOff>38100</xdr:colOff>
      <xdr:row>76</xdr:row>
      <xdr:rowOff>78192</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00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69319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09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107024</xdr:rowOff>
    </xdr:from>
    <xdr:to>
      <xdr:col>116</xdr:col>
      <xdr:colOff>114300</xdr:colOff>
      <xdr:row>75</xdr:row>
      <xdr:rowOff>37174</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279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129901</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64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120937</xdr:rowOff>
    </xdr:from>
    <xdr:to>
      <xdr:col>112</xdr:col>
      <xdr:colOff>38100</xdr:colOff>
      <xdr:row>75</xdr:row>
      <xdr:rowOff>51087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280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67614</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2583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154051</xdr:rowOff>
    </xdr:from>
    <xdr:to>
      <xdr:col>107</xdr:col>
      <xdr:colOff>101600</xdr:colOff>
      <xdr:row>75</xdr:row>
      <xdr:rowOff>84201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284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100728</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261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81976</xdr:rowOff>
    </xdr:from>
    <xdr:to>
      <xdr:col>102</xdr:col>
      <xdr:colOff>165100</xdr:colOff>
      <xdr:row>73</xdr:row>
      <xdr:rowOff>12126</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242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28653</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2201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65942</xdr:rowOff>
    </xdr:from>
    <xdr:to>
      <xdr:col>98</xdr:col>
      <xdr:colOff>38100</xdr:colOff>
      <xdr:row>73</xdr:row>
      <xdr:rowOff>167542</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258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12619</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2357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713,029</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円となっている。類似団体平均と比較し突出して高水準となっている項目は維持補修費、扶助費、補助費等、普通建設事業費（更新整備）、公債費、積立金、貸付金である。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維持補修費は、住民一人当たり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16,510</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円と類似団体平均の約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3.8</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倍となっている。令和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４</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年度は前年度に引き続き大雪による除排雪経費の負担が大きく、天候による変動要素が行政経営に深刻な影響を及ぼす。</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扶助費は、住民一人あたり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140,284</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円と類似団体の約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倍となっている。令和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４</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年度は住民税非課税世帯等に対する給付金等</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が減少</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により、前年度から</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補助費等は、住民一人当たり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154,807</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円と類似団体平均の約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倍となっている。また、一部事務組合への負担については、その推移を注視し負担規模の適正化に十分留意していく。</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普通建設事業（更新整備）は、住民一人当たり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56,426</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円と類似団体平均の約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倍となっている。更新整備については、廃止・縮小・再構築を進めていくよう努める。　</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公債費は、住民一人当たり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61,704</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円と類似団体平均の約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倍となっている。将来世代に過度な負担を残さないよう、普通建設事業の厳選・精査、補助金の積極的な活用により新規発行債を抑制し、指標の改善に努める。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貸付金は一時借入金利子低減のための一部事務組合下北医療センターへの短期貸付金、積立金は電源立地地域対策交付金を財源とした地域振興基金積立て等により類似団体平均との差が大きくなっ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青森県むつ市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53,884
53,731
864.20
39,371,079
38,420,864
904,968
17,633,424
36,462,121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14.1
124.4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142901</xdr:rowOff>
    </xdr:from>
    <xdr:to>
      <xdr:col>24</xdr:col>
      <xdr:colOff>62865</xdr:colOff>
      <xdr:row>37</xdr:row>
      <xdr:rowOff>145186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57851"/>
          <a:ext cx="1270" cy="1030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149013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9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145186</xdr:rowOff>
    </xdr:from>
    <xdr:to>
      <xdr:col>24</xdr:col>
      <xdr:colOff>152400</xdr:colOff>
      <xdr:row>37</xdr:row>
      <xdr:rowOff>145186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88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89578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3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142901</xdr:rowOff>
    </xdr:from>
    <xdr:to>
      <xdr:col>24</xdr:col>
      <xdr:colOff>152400</xdr:colOff>
      <xdr:row>31</xdr:row>
      <xdr:rowOff>142901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5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2083</xdr:rowOff>
    </xdr:from>
    <xdr:to>
      <xdr:col>24</xdr:col>
      <xdr:colOff>63500</xdr:colOff>
      <xdr:row>33</xdr:row>
      <xdr:rowOff>97181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659933"/>
          <a:ext cx="838200" cy="95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7434</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08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29007</xdr:rowOff>
    </xdr:from>
    <xdr:to>
      <xdr:col>24</xdr:col>
      <xdr:colOff>114300</xdr:colOff>
      <xdr:row>35</xdr:row>
      <xdr:rowOff>130607</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93523</xdr:rowOff>
    </xdr:from>
    <xdr:to>
      <xdr:col>19</xdr:col>
      <xdr:colOff>177800</xdr:colOff>
      <xdr:row>33</xdr:row>
      <xdr:rowOff>97181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751373"/>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16205</xdr:rowOff>
    </xdr:from>
    <xdr:to>
      <xdr:col>20</xdr:col>
      <xdr:colOff>38100</xdr:colOff>
      <xdr:row>35</xdr:row>
      <xdr:rowOff>117805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108932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154331</xdr:rowOff>
    </xdr:from>
    <xdr:to>
      <xdr:col>15</xdr:col>
      <xdr:colOff>50800</xdr:colOff>
      <xdr:row>33</xdr:row>
      <xdr:rowOff>93523</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640731"/>
          <a:ext cx="889000" cy="110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36779</xdr:rowOff>
    </xdr:from>
    <xdr:to>
      <xdr:col>15</xdr:col>
      <xdr:colOff>101600</xdr:colOff>
      <xdr:row>35</xdr:row>
      <xdr:rowOff>138379</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129506</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51003</xdr:rowOff>
    </xdr:from>
    <xdr:to>
      <xdr:col>10</xdr:col>
      <xdr:colOff>114300</xdr:colOff>
      <xdr:row>32</xdr:row>
      <xdr:rowOff>154331</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537403"/>
          <a:ext cx="889000" cy="103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27635</xdr:rowOff>
    </xdr:from>
    <xdr:to>
      <xdr:col>10</xdr:col>
      <xdr:colOff>165100</xdr:colOff>
      <xdr:row>35</xdr:row>
      <xdr:rowOff>129235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120362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1118</xdr:rowOff>
    </xdr:from>
    <xdr:to>
      <xdr:col>6</xdr:col>
      <xdr:colOff>38100</xdr:colOff>
      <xdr:row>35</xdr:row>
      <xdr:rowOff>102718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93845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9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122733</xdr:rowOff>
    </xdr:from>
    <xdr:to>
      <xdr:col>24</xdr:col>
      <xdr:colOff>114300</xdr:colOff>
      <xdr:row>33</xdr:row>
      <xdr:rowOff>52883</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60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145610</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460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46381</xdr:rowOff>
    </xdr:from>
    <xdr:to>
      <xdr:col>20</xdr:col>
      <xdr:colOff>38100</xdr:colOff>
      <xdr:row>33</xdr:row>
      <xdr:rowOff>147981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70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164508</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47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42723</xdr:rowOff>
    </xdr:from>
    <xdr:to>
      <xdr:col>15</xdr:col>
      <xdr:colOff>101600</xdr:colOff>
      <xdr:row>33</xdr:row>
      <xdr:rowOff>144323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700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160850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47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103531</xdr:rowOff>
    </xdr:from>
    <xdr:to>
      <xdr:col>10</xdr:col>
      <xdr:colOff>165100</xdr:colOff>
      <xdr:row>33</xdr:row>
      <xdr:rowOff>33681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58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50208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36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203</xdr:rowOff>
    </xdr:from>
    <xdr:to>
      <xdr:col>6</xdr:col>
      <xdr:colOff>38100</xdr:colOff>
      <xdr:row>32</xdr:row>
      <xdr:rowOff>101803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48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118330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261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164975</xdr:rowOff>
    </xdr:from>
    <xdr:to>
      <xdr:col>24</xdr:col>
      <xdr:colOff>62865</xdr:colOff>
      <xdr:row>57</xdr:row>
      <xdr:rowOff>138954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66025"/>
          <a:ext cx="1270" cy="1345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142781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1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138954</xdr:rowOff>
    </xdr:from>
    <xdr:to>
      <xdr:col>24</xdr:col>
      <xdr:colOff>152400</xdr:colOff>
      <xdr:row>57</xdr:row>
      <xdr:rowOff>138954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11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111652</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41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164975</xdr:rowOff>
    </xdr:from>
    <xdr:to>
      <xdr:col>24</xdr:col>
      <xdr:colOff>152400</xdr:colOff>
      <xdr:row>49</xdr:row>
      <xdr:rowOff>164975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66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161714</xdr:rowOff>
    </xdr:from>
    <xdr:to>
      <xdr:col>24</xdr:col>
      <xdr:colOff>63500</xdr:colOff>
      <xdr:row>55</xdr:row>
      <xdr:rowOff>17955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248564"/>
          <a:ext cx="838200" cy="199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149067</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78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170640</xdr:rowOff>
    </xdr:from>
    <xdr:to>
      <xdr:col>24</xdr:col>
      <xdr:colOff>114300</xdr:colOff>
      <xdr:row>56</xdr:row>
      <xdr:rowOff>100790</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100868</xdr:rowOff>
    </xdr:from>
    <xdr:to>
      <xdr:col>19</xdr:col>
      <xdr:colOff>177800</xdr:colOff>
      <xdr:row>53</xdr:row>
      <xdr:rowOff>161714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8673368"/>
          <a:ext cx="889000" cy="57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165550</xdr:rowOff>
    </xdr:from>
    <xdr:to>
      <xdr:col>20</xdr:col>
      <xdr:colOff>38100</xdr:colOff>
      <xdr:row>56</xdr:row>
      <xdr:rowOff>95700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86827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68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100868</xdr:rowOff>
    </xdr:from>
    <xdr:to>
      <xdr:col>15</xdr:col>
      <xdr:colOff>50800</xdr:colOff>
      <xdr:row>55</xdr:row>
      <xdr:rowOff>25583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8673368"/>
          <a:ext cx="889000" cy="781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170998</xdr:rowOff>
    </xdr:from>
    <xdr:to>
      <xdr:col>15</xdr:col>
      <xdr:colOff>101600</xdr:colOff>
      <xdr:row>52</xdr:row>
      <xdr:rowOff>101148</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891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92275</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007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25583</xdr:rowOff>
    </xdr:from>
    <xdr:to>
      <xdr:col>10</xdr:col>
      <xdr:colOff>114300</xdr:colOff>
      <xdr:row>55</xdr:row>
      <xdr:rowOff>43254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455333"/>
          <a:ext cx="889000" cy="17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120683</xdr:rowOff>
    </xdr:from>
    <xdr:to>
      <xdr:col>10</xdr:col>
      <xdr:colOff>165100</xdr:colOff>
      <xdr:row>57</xdr:row>
      <xdr:rowOff>50833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7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41960</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81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151887</xdr:rowOff>
    </xdr:from>
    <xdr:to>
      <xdr:col>6</xdr:col>
      <xdr:colOff>38100</xdr:colOff>
      <xdr:row>57</xdr:row>
      <xdr:rowOff>82037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5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73164</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84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138605</xdr:rowOff>
    </xdr:from>
    <xdr:to>
      <xdr:col>24</xdr:col>
      <xdr:colOff>114300</xdr:colOff>
      <xdr:row>55</xdr:row>
      <xdr:rowOff>68755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39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161482</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248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110914</xdr:rowOff>
    </xdr:from>
    <xdr:to>
      <xdr:col>20</xdr:col>
      <xdr:colOff>38100</xdr:colOff>
      <xdr:row>54</xdr:row>
      <xdr:rowOff>41064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19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57591</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8972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50068</xdr:rowOff>
    </xdr:from>
    <xdr:to>
      <xdr:col>15</xdr:col>
      <xdr:colOff>101600</xdr:colOff>
      <xdr:row>50</xdr:row>
      <xdr:rowOff>151668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8622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48</xdr:row>
      <xdr:rowOff>168195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8397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146233</xdr:rowOff>
    </xdr:from>
    <xdr:to>
      <xdr:col>10</xdr:col>
      <xdr:colOff>165100</xdr:colOff>
      <xdr:row>55</xdr:row>
      <xdr:rowOff>76383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40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92910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179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163904</xdr:rowOff>
    </xdr:from>
    <xdr:to>
      <xdr:col>6</xdr:col>
      <xdr:colOff>38100</xdr:colOff>
      <xdr:row>55</xdr:row>
      <xdr:rowOff>94054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42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110581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19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43215</xdr:rowOff>
    </xdr:from>
    <xdr:to>
      <xdr:col>24</xdr:col>
      <xdr:colOff>62865</xdr:colOff>
      <xdr:row>78</xdr:row>
      <xdr:rowOff>10252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216165"/>
          <a:ext cx="1270" cy="1167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14079</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38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10252</xdr:rowOff>
    </xdr:from>
    <xdr:to>
      <xdr:col>24</xdr:col>
      <xdr:colOff>152400</xdr:colOff>
      <xdr:row>78</xdr:row>
      <xdr:rowOff>10252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383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161342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91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280,162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43215</xdr:rowOff>
    </xdr:from>
    <xdr:to>
      <xdr:col>24</xdr:col>
      <xdr:colOff>152400</xdr:colOff>
      <xdr:row>71</xdr:row>
      <xdr:rowOff>43215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21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136591</xdr:rowOff>
    </xdr:from>
    <xdr:to>
      <xdr:col>24</xdr:col>
      <xdr:colOff>63500</xdr:colOff>
      <xdr:row>74</xdr:row>
      <xdr:rowOff>85758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2652441"/>
          <a:ext cx="838200" cy="12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52986</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11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74559</xdr:rowOff>
    </xdr:from>
    <xdr:to>
      <xdr:col>24</xdr:col>
      <xdr:colOff>114300</xdr:colOff>
      <xdr:row>76</xdr:row>
      <xdr:rowOff>4710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33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136591</xdr:rowOff>
    </xdr:from>
    <xdr:to>
      <xdr:col>19</xdr:col>
      <xdr:colOff>177800</xdr:colOff>
      <xdr:row>75</xdr:row>
      <xdr:rowOff>18176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652441"/>
          <a:ext cx="889000" cy="224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10292</xdr:rowOff>
    </xdr:from>
    <xdr:to>
      <xdr:col>20</xdr:col>
      <xdr:colOff>38100</xdr:colOff>
      <xdr:row>75</xdr:row>
      <xdr:rowOff>111892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103019</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961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18176</xdr:rowOff>
    </xdr:from>
    <xdr:to>
      <xdr:col>15</xdr:col>
      <xdr:colOff>50800</xdr:colOff>
      <xdr:row>75</xdr:row>
      <xdr:rowOff>33561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876926"/>
          <a:ext cx="889000" cy="15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46921</xdr:rowOff>
    </xdr:from>
    <xdr:to>
      <xdr:col>15</xdr:col>
      <xdr:colOff>101600</xdr:colOff>
      <xdr:row>76</xdr:row>
      <xdr:rowOff>148521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7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139648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169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33561</xdr:rowOff>
    </xdr:from>
    <xdr:to>
      <xdr:col>10</xdr:col>
      <xdr:colOff>114300</xdr:colOff>
      <xdr:row>75</xdr:row>
      <xdr:rowOff>145065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892311"/>
          <a:ext cx="889000" cy="11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104026</xdr:rowOff>
    </xdr:from>
    <xdr:to>
      <xdr:col>10</xdr:col>
      <xdr:colOff>165100</xdr:colOff>
      <xdr:row>77</xdr:row>
      <xdr:rowOff>34176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25303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22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147665</xdr:rowOff>
    </xdr:from>
    <xdr:to>
      <xdr:col>6</xdr:col>
      <xdr:colOff>38100</xdr:colOff>
      <xdr:row>77</xdr:row>
      <xdr:rowOff>77815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7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68942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270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34958</xdr:rowOff>
    </xdr:from>
    <xdr:to>
      <xdr:col>24</xdr:col>
      <xdr:colOff>114300</xdr:colOff>
      <xdr:row>74</xdr:row>
      <xdr:rowOff>136558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72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57835</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573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85791</xdr:rowOff>
    </xdr:from>
    <xdr:to>
      <xdr:col>20</xdr:col>
      <xdr:colOff>38100</xdr:colOff>
      <xdr:row>74</xdr:row>
      <xdr:rowOff>15941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60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32468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376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138826</xdr:rowOff>
    </xdr:from>
    <xdr:to>
      <xdr:col>15</xdr:col>
      <xdr:colOff>101600</xdr:colOff>
      <xdr:row>75</xdr:row>
      <xdr:rowOff>68976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82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85503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601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154211</xdr:rowOff>
    </xdr:from>
    <xdr:to>
      <xdr:col>10</xdr:col>
      <xdr:colOff>165100</xdr:colOff>
      <xdr:row>75</xdr:row>
      <xdr:rowOff>84361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84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100888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616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94265</xdr:rowOff>
    </xdr:from>
    <xdr:to>
      <xdr:col>6</xdr:col>
      <xdr:colOff>38100</xdr:colOff>
      <xdr:row>76</xdr:row>
      <xdr:rowOff>24414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9530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40942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728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107490</xdr:rowOff>
    </xdr:from>
    <xdr:to>
      <xdr:col>24</xdr:col>
      <xdr:colOff>62865</xdr:colOff>
      <xdr:row>99</xdr:row>
      <xdr:rowOff>163040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37990"/>
          <a:ext cx="1270" cy="15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166867</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714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163040</xdr:rowOff>
    </xdr:from>
    <xdr:to>
      <xdr:col>24</xdr:col>
      <xdr:colOff>152400</xdr:colOff>
      <xdr:row>99</xdr:row>
      <xdr:rowOff>163040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713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54167</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313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107490</xdr:rowOff>
    </xdr:from>
    <xdr:to>
      <xdr:col>24</xdr:col>
      <xdr:colOff>152400</xdr:colOff>
      <xdr:row>90</xdr:row>
      <xdr:rowOff>107490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37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10944</xdr:rowOff>
    </xdr:from>
    <xdr:to>
      <xdr:col>24</xdr:col>
      <xdr:colOff>63500</xdr:colOff>
      <xdr:row>92</xdr:row>
      <xdr:rowOff>155821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5784344"/>
          <a:ext cx="838200" cy="14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36129</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838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57702</xdr:rowOff>
    </xdr:from>
    <xdr:to>
      <xdr:col>24</xdr:col>
      <xdr:colOff>114300</xdr:colOff>
      <xdr:row>98</xdr:row>
      <xdr:rowOff>159302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155821</xdr:rowOff>
    </xdr:from>
    <xdr:to>
      <xdr:col>19</xdr:col>
      <xdr:colOff>177800</xdr:colOff>
      <xdr:row>93</xdr:row>
      <xdr:rowOff>92370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5929221"/>
          <a:ext cx="889000" cy="107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72844</xdr:rowOff>
    </xdr:from>
    <xdr:to>
      <xdr:col>20</xdr:col>
      <xdr:colOff>38100</xdr:colOff>
      <xdr:row>99</xdr:row>
      <xdr:rowOff>2994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165571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96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92370</xdr:rowOff>
    </xdr:from>
    <xdr:to>
      <xdr:col>15</xdr:col>
      <xdr:colOff>50800</xdr:colOff>
      <xdr:row>94</xdr:row>
      <xdr:rowOff>80177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037220"/>
          <a:ext cx="889000" cy="159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158166</xdr:rowOff>
    </xdr:from>
    <xdr:to>
      <xdr:col>15</xdr:col>
      <xdr:colOff>101600</xdr:colOff>
      <xdr:row>99</xdr:row>
      <xdr:rowOff>88316</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9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79443</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705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80177</xdr:rowOff>
    </xdr:from>
    <xdr:to>
      <xdr:col>10</xdr:col>
      <xdr:colOff>114300</xdr:colOff>
      <xdr:row>94</xdr:row>
      <xdr:rowOff>81397</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196477"/>
          <a:ext cx="889000" cy="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21627</xdr:rowOff>
    </xdr:from>
    <xdr:to>
      <xdr:col>10</xdr:col>
      <xdr:colOff>165100</xdr:colOff>
      <xdr:row>99</xdr:row>
      <xdr:rowOff>123227</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99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114354</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708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33644</xdr:rowOff>
    </xdr:from>
    <xdr:to>
      <xdr:col>6</xdr:col>
      <xdr:colOff>38100</xdr:colOff>
      <xdr:row>99</xdr:row>
      <xdr:rowOff>135244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700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126371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709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131594</xdr:rowOff>
    </xdr:from>
    <xdr:to>
      <xdr:col>24</xdr:col>
      <xdr:colOff>114300</xdr:colOff>
      <xdr:row>92</xdr:row>
      <xdr:rowOff>61744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573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154471</xdr:rowOff>
    </xdr:from>
    <xdr:ext cx="599010"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558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105021</xdr:rowOff>
    </xdr:from>
    <xdr:to>
      <xdr:col>20</xdr:col>
      <xdr:colOff>38100</xdr:colOff>
      <xdr:row>93</xdr:row>
      <xdr:rowOff>35171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587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51698</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497795" y="15653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41570</xdr:rowOff>
    </xdr:from>
    <xdr:to>
      <xdr:col>15</xdr:col>
      <xdr:colOff>101600</xdr:colOff>
      <xdr:row>93</xdr:row>
      <xdr:rowOff>143170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598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159697</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08795" y="1576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29377</xdr:rowOff>
    </xdr:from>
    <xdr:to>
      <xdr:col>10</xdr:col>
      <xdr:colOff>165100</xdr:colOff>
      <xdr:row>94</xdr:row>
      <xdr:rowOff>130977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14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147504</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19795" y="15920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30597</xdr:rowOff>
    </xdr:from>
    <xdr:to>
      <xdr:col>6</xdr:col>
      <xdr:colOff>38100</xdr:colOff>
      <xdr:row>94</xdr:row>
      <xdr:rowOff>132197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14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148724</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30795" y="15922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50165</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65115"/>
          <a:ext cx="127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168292</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4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50165</xdr:rowOff>
    </xdr:from>
    <xdr:to>
      <xdr:col>55</xdr:col>
      <xdr:colOff>88900</xdr:colOff>
      <xdr:row>31</xdr:row>
      <xdr:rowOff>50165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6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107315</xdr:rowOff>
    </xdr:from>
    <xdr:to>
      <xdr:col>55</xdr:col>
      <xdr:colOff>0</xdr:colOff>
      <xdr:row>38</xdr:row>
      <xdr:rowOff>60452</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279515"/>
          <a:ext cx="838200" cy="296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97045</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4069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118618</xdr:rowOff>
    </xdr:from>
    <xdr:to>
      <xdr:col>55</xdr:col>
      <xdr:colOff>50800</xdr:colOff>
      <xdr:row>38</xdr:row>
      <xdr:rowOff>48768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60452</xdr:rowOff>
    </xdr:from>
    <xdr:to>
      <xdr:col>50</xdr:col>
      <xdr:colOff>114300</xdr:colOff>
      <xdr:row>38</xdr:row>
      <xdr:rowOff>63881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575552"/>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111760</xdr:rowOff>
    </xdr:from>
    <xdr:to>
      <xdr:col>50</xdr:col>
      <xdr:colOff>165100</xdr:colOff>
      <xdr:row>38</xdr:row>
      <xdr:rowOff>41910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58437</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230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63881</xdr:rowOff>
    </xdr:from>
    <xdr:to>
      <xdr:col>45</xdr:col>
      <xdr:colOff>177800</xdr:colOff>
      <xdr:row>39</xdr:row>
      <xdr:rowOff>2159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578981"/>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99568</xdr:rowOff>
    </xdr:from>
    <xdr:to>
      <xdr:col>46</xdr:col>
      <xdr:colOff>38100</xdr:colOff>
      <xdr:row>38</xdr:row>
      <xdr:rowOff>29718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46245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2159</xdr:rowOff>
    </xdr:from>
    <xdr:to>
      <xdr:col>41</xdr:col>
      <xdr:colOff>50800</xdr:colOff>
      <xdr:row>39</xdr:row>
      <xdr:rowOff>10160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688709"/>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99568</xdr:rowOff>
    </xdr:from>
    <xdr:to>
      <xdr:col>41</xdr:col>
      <xdr:colOff>101600</xdr:colOff>
      <xdr:row>38</xdr:row>
      <xdr:rowOff>29718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46245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96901</xdr:rowOff>
    </xdr:from>
    <xdr:to>
      <xdr:col>36</xdr:col>
      <xdr:colOff>165100</xdr:colOff>
      <xdr:row>38</xdr:row>
      <xdr:rowOff>27051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43578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56515</xdr:rowOff>
    </xdr:from>
    <xdr:to>
      <xdr:col>55</xdr:col>
      <xdr:colOff>50800</xdr:colOff>
      <xdr:row>36</xdr:row>
      <xdr:rowOff>158115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22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79392</xdr:rowOff>
    </xdr:from>
    <xdr:ext cx="469744"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08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9652</xdr:rowOff>
    </xdr:from>
    <xdr:to>
      <xdr:col>50</xdr:col>
      <xdr:colOff>165100</xdr:colOff>
      <xdr:row>38</xdr:row>
      <xdr:rowOff>111252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52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102379</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6174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13081</xdr:rowOff>
    </xdr:from>
    <xdr:to>
      <xdr:col>46</xdr:col>
      <xdr:colOff>38100</xdr:colOff>
      <xdr:row>38</xdr:row>
      <xdr:rowOff>114681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52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105808</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620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122809</xdr:rowOff>
    </xdr:from>
    <xdr:to>
      <xdr:col>41</xdr:col>
      <xdr:colOff>101600</xdr:colOff>
      <xdr:row>39</xdr:row>
      <xdr:rowOff>52959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3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44086</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730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130810</xdr:rowOff>
    </xdr:from>
    <xdr:to>
      <xdr:col>36</xdr:col>
      <xdr:colOff>165100</xdr:colOff>
      <xdr:row>39</xdr:row>
      <xdr:rowOff>60960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4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52087</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15333" y="6738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79426</xdr:rowOff>
    </xdr:from>
    <xdr:to>
      <xdr:col>54</xdr:col>
      <xdr:colOff>189865</xdr:colOff>
      <xdr:row>59</xdr:row>
      <xdr:rowOff>42202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23376"/>
          <a:ext cx="1270" cy="133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46029</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1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42202</xdr:rowOff>
    </xdr:from>
    <xdr:to>
      <xdr:col>55</xdr:col>
      <xdr:colOff>88900</xdr:colOff>
      <xdr:row>59</xdr:row>
      <xdr:rowOff>42202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26103</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9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79426</xdr:rowOff>
    </xdr:from>
    <xdr:to>
      <xdr:col>55</xdr:col>
      <xdr:colOff>88900</xdr:colOff>
      <xdr:row>51</xdr:row>
      <xdr:rowOff>79426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2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85084</xdr:rowOff>
    </xdr:from>
    <xdr:to>
      <xdr:col>55</xdr:col>
      <xdr:colOff>0</xdr:colOff>
      <xdr:row>57</xdr:row>
      <xdr:rowOff>136366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857734"/>
          <a:ext cx="838200" cy="5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24445</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968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46018</xdr:rowOff>
    </xdr:from>
    <xdr:to>
      <xdr:col>55</xdr:col>
      <xdr:colOff>50800</xdr:colOff>
      <xdr:row>58</xdr:row>
      <xdr:rowOff>147618</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117240</xdr:rowOff>
    </xdr:from>
    <xdr:to>
      <xdr:col>50</xdr:col>
      <xdr:colOff>114300</xdr:colOff>
      <xdr:row>57</xdr:row>
      <xdr:rowOff>136366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889890"/>
          <a:ext cx="889000" cy="1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42151</xdr:rowOff>
    </xdr:from>
    <xdr:to>
      <xdr:col>50</xdr:col>
      <xdr:colOff>165100</xdr:colOff>
      <xdr:row>58</xdr:row>
      <xdr:rowOff>143751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98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134878</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404428" y="10078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117240</xdr:rowOff>
    </xdr:from>
    <xdr:to>
      <xdr:col>45</xdr:col>
      <xdr:colOff>177800</xdr:colOff>
      <xdr:row>58</xdr:row>
      <xdr:rowOff>11037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889890"/>
          <a:ext cx="889000" cy="6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52572</xdr:rowOff>
    </xdr:from>
    <xdr:to>
      <xdr:col>46</xdr:col>
      <xdr:colOff>38100</xdr:colOff>
      <xdr:row>58</xdr:row>
      <xdr:rowOff>154172</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9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145299</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1008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152464</xdr:rowOff>
    </xdr:from>
    <xdr:to>
      <xdr:col>41</xdr:col>
      <xdr:colOff>50800</xdr:colOff>
      <xdr:row>58</xdr:row>
      <xdr:rowOff>11037</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925114"/>
          <a:ext cx="889000" cy="30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49295</xdr:rowOff>
    </xdr:from>
    <xdr:to>
      <xdr:col>41</xdr:col>
      <xdr:colOff>101600</xdr:colOff>
      <xdr:row>58</xdr:row>
      <xdr:rowOff>150895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142022</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1008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52210</xdr:rowOff>
    </xdr:from>
    <xdr:to>
      <xdr:col>36</xdr:col>
      <xdr:colOff>165100</xdr:colOff>
      <xdr:row>58</xdr:row>
      <xdr:rowOff>153810</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144937</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37428" y="10089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34284</xdr:rowOff>
    </xdr:from>
    <xdr:to>
      <xdr:col>55</xdr:col>
      <xdr:colOff>50800</xdr:colOff>
      <xdr:row>57</xdr:row>
      <xdr:rowOff>135884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80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57161</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65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85566</xdr:rowOff>
    </xdr:from>
    <xdr:to>
      <xdr:col>50</xdr:col>
      <xdr:colOff>165100</xdr:colOff>
      <xdr:row>58</xdr:row>
      <xdr:rowOff>15716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85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32243</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63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66440</xdr:rowOff>
    </xdr:from>
    <xdr:to>
      <xdr:col>46</xdr:col>
      <xdr:colOff>38100</xdr:colOff>
      <xdr:row>57</xdr:row>
      <xdr:rowOff>168040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83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13117</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61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131687</xdr:rowOff>
    </xdr:from>
    <xdr:to>
      <xdr:col>41</xdr:col>
      <xdr:colOff>101600</xdr:colOff>
      <xdr:row>58</xdr:row>
      <xdr:rowOff>61837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0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78364</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679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101664</xdr:rowOff>
    </xdr:from>
    <xdr:to>
      <xdr:col>36</xdr:col>
      <xdr:colOff>165100</xdr:colOff>
      <xdr:row>58</xdr:row>
      <xdr:rowOff>31814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87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48341</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64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20066</xdr:rowOff>
    </xdr:from>
    <xdr:to>
      <xdr:col>54</xdr:col>
      <xdr:colOff>189865</xdr:colOff>
      <xdr:row>78</xdr:row>
      <xdr:rowOff>162903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021566"/>
          <a:ext cx="1270" cy="1514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166730</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39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162903</xdr:rowOff>
    </xdr:from>
    <xdr:to>
      <xdr:col>55</xdr:col>
      <xdr:colOff>88900</xdr:colOff>
      <xdr:row>78</xdr:row>
      <xdr:rowOff>162903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36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138193</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79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20066</xdr:rowOff>
    </xdr:from>
    <xdr:to>
      <xdr:col>55</xdr:col>
      <xdr:colOff>88900</xdr:colOff>
      <xdr:row>70</xdr:row>
      <xdr:rowOff>20066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021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74320</xdr:rowOff>
    </xdr:from>
    <xdr:to>
      <xdr:col>55</xdr:col>
      <xdr:colOff>0</xdr:colOff>
      <xdr:row>75</xdr:row>
      <xdr:rowOff>59080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2761620"/>
          <a:ext cx="83820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106608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136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128181</xdr:rowOff>
    </xdr:from>
    <xdr:to>
      <xdr:col>55</xdr:col>
      <xdr:colOff>50800</xdr:colOff>
      <xdr:row>77</xdr:row>
      <xdr:rowOff>58331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39574</xdr:rowOff>
    </xdr:from>
    <xdr:to>
      <xdr:col>50</xdr:col>
      <xdr:colOff>114300</xdr:colOff>
      <xdr:row>74</xdr:row>
      <xdr:rowOff>74320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2555424"/>
          <a:ext cx="889000" cy="20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129400</xdr:rowOff>
    </xdr:from>
    <xdr:to>
      <xdr:col>50</xdr:col>
      <xdr:colOff>165100</xdr:colOff>
      <xdr:row>77</xdr:row>
      <xdr:rowOff>59550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50677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2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39574</xdr:rowOff>
    </xdr:from>
    <xdr:to>
      <xdr:col>45</xdr:col>
      <xdr:colOff>177800</xdr:colOff>
      <xdr:row>76</xdr:row>
      <xdr:rowOff>95999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2555424"/>
          <a:ext cx="889000" cy="570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47980</xdr:rowOff>
    </xdr:from>
    <xdr:to>
      <xdr:col>46</xdr:col>
      <xdr:colOff>38100</xdr:colOff>
      <xdr:row>76</xdr:row>
      <xdr:rowOff>149580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140707</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17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95999</xdr:rowOff>
    </xdr:from>
    <xdr:to>
      <xdr:col>41</xdr:col>
      <xdr:colOff>50800</xdr:colOff>
      <xdr:row>76</xdr:row>
      <xdr:rowOff>101257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126199"/>
          <a:ext cx="8890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68707</xdr:rowOff>
    </xdr:from>
    <xdr:to>
      <xdr:col>41</xdr:col>
      <xdr:colOff>101600</xdr:colOff>
      <xdr:row>77</xdr:row>
      <xdr:rowOff>170307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27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161434</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36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101664</xdr:rowOff>
    </xdr:from>
    <xdr:to>
      <xdr:col>36</xdr:col>
      <xdr:colOff>165100</xdr:colOff>
      <xdr:row>78</xdr:row>
      <xdr:rowOff>31814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0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22941</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3396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8280</xdr:rowOff>
    </xdr:from>
    <xdr:to>
      <xdr:col>55</xdr:col>
      <xdr:colOff>50800</xdr:colOff>
      <xdr:row>75</xdr:row>
      <xdr:rowOff>109880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286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31157</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718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23520</xdr:rowOff>
    </xdr:from>
    <xdr:to>
      <xdr:col>50</xdr:col>
      <xdr:colOff>165100</xdr:colOff>
      <xdr:row>74</xdr:row>
      <xdr:rowOff>125120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271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141647</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2486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160224</xdr:rowOff>
    </xdr:from>
    <xdr:to>
      <xdr:col>46</xdr:col>
      <xdr:colOff>38100</xdr:colOff>
      <xdr:row>73</xdr:row>
      <xdr:rowOff>90374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250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106901</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27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45199</xdr:rowOff>
    </xdr:from>
    <xdr:to>
      <xdr:col>41</xdr:col>
      <xdr:colOff>101600</xdr:colOff>
      <xdr:row>76</xdr:row>
      <xdr:rowOff>146799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07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163327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2850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50457</xdr:rowOff>
    </xdr:from>
    <xdr:to>
      <xdr:col>36</xdr:col>
      <xdr:colOff>165100</xdr:colOff>
      <xdr:row>76</xdr:row>
      <xdr:rowOff>152057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08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168584</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285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59967</xdr:rowOff>
    </xdr:from>
    <xdr:to>
      <xdr:col>54</xdr:col>
      <xdr:colOff>189865</xdr:colOff>
      <xdr:row>99</xdr:row>
      <xdr:rowOff>148796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0467"/>
          <a:ext cx="1270" cy="1631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152623</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12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148796</xdr:rowOff>
    </xdr:from>
    <xdr:to>
      <xdr:col>55</xdr:col>
      <xdr:colOff>88900</xdr:colOff>
      <xdr:row>99</xdr:row>
      <xdr:rowOff>148796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122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6644</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5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59967</xdr:rowOff>
    </xdr:from>
    <xdr:to>
      <xdr:col>55</xdr:col>
      <xdr:colOff>88900</xdr:colOff>
      <xdr:row>90</xdr:row>
      <xdr:rowOff>59967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0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3683</xdr:rowOff>
    </xdr:from>
    <xdr:to>
      <xdr:col>55</xdr:col>
      <xdr:colOff>0</xdr:colOff>
      <xdr:row>96</xdr:row>
      <xdr:rowOff>64196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291433"/>
          <a:ext cx="838200" cy="23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28596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659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50169</xdr:rowOff>
    </xdr:from>
    <xdr:to>
      <xdr:col>55</xdr:col>
      <xdr:colOff>50800</xdr:colOff>
      <xdr:row>97</xdr:row>
      <xdr:rowOff>151769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68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64196</xdr:rowOff>
    </xdr:from>
    <xdr:to>
      <xdr:col>50</xdr:col>
      <xdr:colOff>114300</xdr:colOff>
      <xdr:row>97</xdr:row>
      <xdr:rowOff>57682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523396"/>
          <a:ext cx="889000" cy="16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58382</xdr:rowOff>
    </xdr:from>
    <xdr:to>
      <xdr:col>50</xdr:col>
      <xdr:colOff>165100</xdr:colOff>
      <xdr:row>97</xdr:row>
      <xdr:rowOff>159982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68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151109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78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57682</xdr:rowOff>
    </xdr:from>
    <xdr:to>
      <xdr:col>45</xdr:col>
      <xdr:colOff>177800</xdr:colOff>
      <xdr:row>97</xdr:row>
      <xdr:rowOff>97637</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688332"/>
          <a:ext cx="889000" cy="39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83544</xdr:rowOff>
    </xdr:from>
    <xdr:to>
      <xdr:col>46</xdr:col>
      <xdr:colOff>38100</xdr:colOff>
      <xdr:row>98</xdr:row>
      <xdr:rowOff>13694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7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4821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80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83285</xdr:rowOff>
    </xdr:from>
    <xdr:to>
      <xdr:col>41</xdr:col>
      <xdr:colOff>50800</xdr:colOff>
      <xdr:row>97</xdr:row>
      <xdr:rowOff>97637</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713935"/>
          <a:ext cx="889000" cy="14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93847</xdr:rowOff>
    </xdr:from>
    <xdr:to>
      <xdr:col>41</xdr:col>
      <xdr:colOff>101600</xdr:colOff>
      <xdr:row>98</xdr:row>
      <xdr:rowOff>23997</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72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15124</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817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98599</xdr:rowOff>
    </xdr:from>
    <xdr:to>
      <xdr:col>36</xdr:col>
      <xdr:colOff>165100</xdr:colOff>
      <xdr:row>98</xdr:row>
      <xdr:rowOff>28749</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72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19876</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82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124333</xdr:rowOff>
    </xdr:from>
    <xdr:to>
      <xdr:col>55</xdr:col>
      <xdr:colOff>50800</xdr:colOff>
      <xdr:row>95</xdr:row>
      <xdr:rowOff>54483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24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147210</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09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13396</xdr:rowOff>
    </xdr:from>
    <xdr:to>
      <xdr:col>50</xdr:col>
      <xdr:colOff>165100</xdr:colOff>
      <xdr:row>96</xdr:row>
      <xdr:rowOff>114996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47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131523</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24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6882</xdr:rowOff>
    </xdr:from>
    <xdr:to>
      <xdr:col>46</xdr:col>
      <xdr:colOff>38100</xdr:colOff>
      <xdr:row>97</xdr:row>
      <xdr:rowOff>108482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63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125009</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412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46837</xdr:rowOff>
    </xdr:from>
    <xdr:to>
      <xdr:col>41</xdr:col>
      <xdr:colOff>101600</xdr:colOff>
      <xdr:row>97</xdr:row>
      <xdr:rowOff>148437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67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164964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45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32485</xdr:rowOff>
    </xdr:from>
    <xdr:to>
      <xdr:col>36</xdr:col>
      <xdr:colOff>165100</xdr:colOff>
      <xdr:row>97</xdr:row>
      <xdr:rowOff>134085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66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150612</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43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61610</xdr:rowOff>
    </xdr:from>
    <xdr:to>
      <xdr:col>85</xdr:col>
      <xdr:colOff>126364</xdr:colOff>
      <xdr:row>38</xdr:row>
      <xdr:rowOff>167498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548010"/>
          <a:ext cx="1269" cy="1134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171325</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8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167498</xdr:rowOff>
    </xdr:from>
    <xdr:to>
      <xdr:col>86</xdr:col>
      <xdr:colOff>25400</xdr:colOff>
      <xdr:row>38</xdr:row>
      <xdr:rowOff>167498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8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8287</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32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61610</xdr:rowOff>
    </xdr:from>
    <xdr:to>
      <xdr:col>86</xdr:col>
      <xdr:colOff>25400</xdr:colOff>
      <xdr:row>32</xdr:row>
      <xdr:rowOff>61610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54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61610</xdr:rowOff>
    </xdr:from>
    <xdr:to>
      <xdr:col>85</xdr:col>
      <xdr:colOff>127000</xdr:colOff>
      <xdr:row>32</xdr:row>
      <xdr:rowOff>127996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5548010"/>
          <a:ext cx="838200" cy="66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7571</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351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29144</xdr:rowOff>
    </xdr:from>
    <xdr:to>
      <xdr:col>85</xdr:col>
      <xdr:colOff>177800</xdr:colOff>
      <xdr:row>37</xdr:row>
      <xdr:rowOff>130744</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372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127996</xdr:rowOff>
    </xdr:from>
    <xdr:to>
      <xdr:col>81</xdr:col>
      <xdr:colOff>50800</xdr:colOff>
      <xdr:row>32</xdr:row>
      <xdr:rowOff>131242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5614396"/>
          <a:ext cx="889000" cy="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37739</xdr:rowOff>
    </xdr:from>
    <xdr:to>
      <xdr:col>81</xdr:col>
      <xdr:colOff>101600</xdr:colOff>
      <xdr:row>37</xdr:row>
      <xdr:rowOff>139339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38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130467</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47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15570</xdr:rowOff>
    </xdr:from>
    <xdr:to>
      <xdr:col>76</xdr:col>
      <xdr:colOff>114300</xdr:colOff>
      <xdr:row>32</xdr:row>
      <xdr:rowOff>131242</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3703300" y="5330520"/>
          <a:ext cx="889000" cy="287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16068</xdr:rowOff>
    </xdr:from>
    <xdr:to>
      <xdr:col>76</xdr:col>
      <xdr:colOff>165100</xdr:colOff>
      <xdr:row>37</xdr:row>
      <xdr:rowOff>117668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35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108795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45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15570</xdr:rowOff>
    </xdr:from>
    <xdr:to>
      <xdr:col>71</xdr:col>
      <xdr:colOff>177800</xdr:colOff>
      <xdr:row>32</xdr:row>
      <xdr:rowOff>95489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5330520"/>
          <a:ext cx="889000" cy="25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35911</xdr:rowOff>
    </xdr:from>
    <xdr:to>
      <xdr:col>72</xdr:col>
      <xdr:colOff>38100</xdr:colOff>
      <xdr:row>37</xdr:row>
      <xdr:rowOff>137511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128637</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472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62382</xdr:rowOff>
    </xdr:from>
    <xdr:to>
      <xdr:col>67</xdr:col>
      <xdr:colOff>101600</xdr:colOff>
      <xdr:row>37</xdr:row>
      <xdr:rowOff>163982</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155109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49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10810</xdr:rowOff>
    </xdr:from>
    <xdr:to>
      <xdr:col>85</xdr:col>
      <xdr:colOff>177800</xdr:colOff>
      <xdr:row>32</xdr:row>
      <xdr:rowOff>112410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549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135287</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545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77196</xdr:rowOff>
    </xdr:from>
    <xdr:to>
      <xdr:col>81</xdr:col>
      <xdr:colOff>101600</xdr:colOff>
      <xdr:row>33</xdr:row>
      <xdr:rowOff>7346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556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23873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533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80442</xdr:rowOff>
    </xdr:from>
    <xdr:to>
      <xdr:col>76</xdr:col>
      <xdr:colOff>165100</xdr:colOff>
      <xdr:row>33</xdr:row>
      <xdr:rowOff>10592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556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27119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5342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136220</xdr:rowOff>
    </xdr:from>
    <xdr:to>
      <xdr:col>72</xdr:col>
      <xdr:colOff>38100</xdr:colOff>
      <xdr:row>31</xdr:row>
      <xdr:rowOff>66370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527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29</xdr:row>
      <xdr:rowOff>82897</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5054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44689</xdr:rowOff>
    </xdr:from>
    <xdr:to>
      <xdr:col>67</xdr:col>
      <xdr:colOff>101600</xdr:colOff>
      <xdr:row>32</xdr:row>
      <xdr:rowOff>146289</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553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162816</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530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59785</xdr:rowOff>
    </xdr:from>
    <xdr:to>
      <xdr:col>85</xdr:col>
      <xdr:colOff>126364</xdr:colOff>
      <xdr:row>58</xdr:row>
      <xdr:rowOff>106610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803735"/>
          <a:ext cx="1269" cy="1246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110437</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5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106610</xdr:rowOff>
    </xdr:from>
    <xdr:to>
      <xdr:col>86</xdr:col>
      <xdr:colOff>25400</xdr:colOff>
      <xdr:row>58</xdr:row>
      <xdr:rowOff>106610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5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6462</xdr:rowOff>
    </xdr:from>
    <xdr:ext cx="534377"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57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59785</xdr:rowOff>
    </xdr:from>
    <xdr:to>
      <xdr:col>86</xdr:col>
      <xdr:colOff>25400</xdr:colOff>
      <xdr:row>51</xdr:row>
      <xdr:rowOff>59785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803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113392</xdr:rowOff>
    </xdr:from>
    <xdr:to>
      <xdr:col>85</xdr:col>
      <xdr:colOff>127000</xdr:colOff>
      <xdr:row>55</xdr:row>
      <xdr:rowOff>14656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5481300" y="9371692"/>
          <a:ext cx="838200" cy="72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117886</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547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139459</xdr:rowOff>
    </xdr:from>
    <xdr:to>
      <xdr:col>85</xdr:col>
      <xdr:colOff>177800</xdr:colOff>
      <xdr:row>56</xdr:row>
      <xdr:rowOff>69609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56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5512</xdr:rowOff>
    </xdr:from>
    <xdr:to>
      <xdr:col>81</xdr:col>
      <xdr:colOff>50800</xdr:colOff>
      <xdr:row>54</xdr:row>
      <xdr:rowOff>113392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8920912"/>
          <a:ext cx="889000" cy="450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162471</xdr:rowOff>
    </xdr:from>
    <xdr:to>
      <xdr:col>81</xdr:col>
      <xdr:colOff>101600</xdr:colOff>
      <xdr:row>56</xdr:row>
      <xdr:rowOff>92621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59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83748</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68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50</xdr:row>
      <xdr:rowOff>50736</xdr:rowOff>
    </xdr:from>
    <xdr:to>
      <xdr:col>76</xdr:col>
      <xdr:colOff>114300</xdr:colOff>
      <xdr:row>52</xdr:row>
      <xdr:rowOff>5512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8623236"/>
          <a:ext cx="889000" cy="297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55734</xdr:rowOff>
    </xdr:from>
    <xdr:to>
      <xdr:col>76</xdr:col>
      <xdr:colOff>165100</xdr:colOff>
      <xdr:row>55</xdr:row>
      <xdr:rowOff>157334</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48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148461</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57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50</xdr:row>
      <xdr:rowOff>50736</xdr:rowOff>
    </xdr:from>
    <xdr:to>
      <xdr:col>71</xdr:col>
      <xdr:colOff>177800</xdr:colOff>
      <xdr:row>55</xdr:row>
      <xdr:rowOff>106800</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8623236"/>
          <a:ext cx="889000" cy="91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1784</xdr:rowOff>
    </xdr:from>
    <xdr:to>
      <xdr:col>72</xdr:col>
      <xdr:colOff>38100</xdr:colOff>
      <xdr:row>56</xdr:row>
      <xdr:rowOff>103384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94511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69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59677</xdr:rowOff>
    </xdr:from>
    <xdr:to>
      <xdr:col>67</xdr:col>
      <xdr:colOff>101600</xdr:colOff>
      <xdr:row>56</xdr:row>
      <xdr:rowOff>161277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152404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75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135306</xdr:rowOff>
    </xdr:from>
    <xdr:to>
      <xdr:col>85</xdr:col>
      <xdr:colOff>177800</xdr:colOff>
      <xdr:row>55</xdr:row>
      <xdr:rowOff>65456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39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158183</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24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62592</xdr:rowOff>
    </xdr:from>
    <xdr:to>
      <xdr:col>81</xdr:col>
      <xdr:colOff>101600</xdr:colOff>
      <xdr:row>54</xdr:row>
      <xdr:rowOff>164192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32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9269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096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51</xdr:row>
      <xdr:rowOff>126162</xdr:rowOff>
    </xdr:from>
    <xdr:to>
      <xdr:col>76</xdr:col>
      <xdr:colOff>165100</xdr:colOff>
      <xdr:row>52</xdr:row>
      <xdr:rowOff>56312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887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50</xdr:row>
      <xdr:rowOff>72839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864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49</xdr:row>
      <xdr:rowOff>171386</xdr:rowOff>
    </xdr:from>
    <xdr:to>
      <xdr:col>72</xdr:col>
      <xdr:colOff>38100</xdr:colOff>
      <xdr:row>50</xdr:row>
      <xdr:rowOff>101536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857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48</xdr:row>
      <xdr:rowOff>118063</xdr:rowOff>
    </xdr:from>
    <xdr:ext cx="59901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03795" y="8347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56000</xdr:rowOff>
    </xdr:from>
    <xdr:to>
      <xdr:col>67</xdr:col>
      <xdr:colOff>101600</xdr:colOff>
      <xdr:row>55</xdr:row>
      <xdr:rowOff>157600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48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2677</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26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48214</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392614"/>
          <a:ext cx="1269" cy="112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147053</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201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166341</xdr:rowOff>
    </xdr:from>
    <xdr:ext cx="534377"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216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48214</xdr:rowOff>
    </xdr:from>
    <xdr:to>
      <xdr:col>86</xdr:col>
      <xdr:colOff>25400</xdr:colOff>
      <xdr:row>72</xdr:row>
      <xdr:rowOff>48214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39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128499</xdr:rowOff>
    </xdr:from>
    <xdr:to>
      <xdr:col>85</xdr:col>
      <xdr:colOff>127000</xdr:colOff>
      <xdr:row>78</xdr:row>
      <xdr:rowOff>26040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5481300" y="13330149"/>
          <a:ext cx="838200" cy="68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20052</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3931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41625</xdr:rowOff>
    </xdr:from>
    <xdr:to>
      <xdr:col>85</xdr:col>
      <xdr:colOff>177800</xdr:colOff>
      <xdr:row>78</xdr:row>
      <xdr:rowOff>143225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26040</xdr:rowOff>
    </xdr:from>
    <xdr:to>
      <xdr:col>81</xdr:col>
      <xdr:colOff>50800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399140"/>
          <a:ext cx="889000" cy="11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39660</xdr:rowOff>
    </xdr:from>
    <xdr:to>
      <xdr:col>81</xdr:col>
      <xdr:colOff>101600</xdr:colOff>
      <xdr:row>78</xdr:row>
      <xdr:rowOff>141260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132387</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50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43363</xdr:rowOff>
    </xdr:from>
    <xdr:to>
      <xdr:col>76</xdr:col>
      <xdr:colOff>165100</xdr:colOff>
      <xdr:row>78</xdr:row>
      <xdr:rowOff>144963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161490</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3017" y="13191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29784</xdr:rowOff>
    </xdr:from>
    <xdr:to>
      <xdr:col>72</xdr:col>
      <xdr:colOff>38100</xdr:colOff>
      <xdr:row>78</xdr:row>
      <xdr:rowOff>131384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147911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17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12822</xdr:rowOff>
    </xdr:from>
    <xdr:to>
      <xdr:col>67</xdr:col>
      <xdr:colOff>101600</xdr:colOff>
      <xdr:row>78</xdr:row>
      <xdr:rowOff>114422</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38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130949</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161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77699</xdr:rowOff>
    </xdr:from>
    <xdr:to>
      <xdr:col>85</xdr:col>
      <xdr:colOff>177800</xdr:colOff>
      <xdr:row>78</xdr:row>
      <xdr:rowOff>7849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27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100576</xdr:rowOff>
    </xdr:from>
    <xdr:ext cx="469744"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130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146690</xdr:rowOff>
    </xdr:from>
    <xdr:to>
      <xdr:col>81</xdr:col>
      <xdr:colOff>101600</xdr:colOff>
      <xdr:row>78</xdr:row>
      <xdr:rowOff>76840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34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93367</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46428" y="1312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25845</xdr:rowOff>
    </xdr:from>
    <xdr:to>
      <xdr:col>85</xdr:col>
      <xdr:colOff>126364</xdr:colOff>
      <xdr:row>98</xdr:row>
      <xdr:rowOff>78499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456345"/>
          <a:ext cx="1269" cy="1424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82326</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78499</xdr:rowOff>
    </xdr:from>
    <xdr:to>
      <xdr:col>86</xdr:col>
      <xdr:colOff>25400</xdr:colOff>
      <xdr:row>98</xdr:row>
      <xdr:rowOff>78499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0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143972</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3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122,965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25845</xdr:rowOff>
    </xdr:from>
    <xdr:to>
      <xdr:col>86</xdr:col>
      <xdr:colOff>25400</xdr:colOff>
      <xdr:row>90</xdr:row>
      <xdr:rowOff>25845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45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118059</xdr:rowOff>
    </xdr:from>
    <xdr:to>
      <xdr:col>85</xdr:col>
      <xdr:colOff>127000</xdr:colOff>
      <xdr:row>94</xdr:row>
      <xdr:rowOff>131914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234359"/>
          <a:ext cx="838200" cy="1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27067</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486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48640</xdr:rowOff>
    </xdr:from>
    <xdr:to>
      <xdr:col>85</xdr:col>
      <xdr:colOff>177800</xdr:colOff>
      <xdr:row>96</xdr:row>
      <xdr:rowOff>150240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126785</xdr:rowOff>
    </xdr:from>
    <xdr:to>
      <xdr:col>81</xdr:col>
      <xdr:colOff>50800</xdr:colOff>
      <xdr:row>94</xdr:row>
      <xdr:rowOff>131914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592300" y="16243085"/>
          <a:ext cx="889000" cy="5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52921</xdr:rowOff>
    </xdr:from>
    <xdr:to>
      <xdr:col>81</xdr:col>
      <xdr:colOff>101600</xdr:colOff>
      <xdr:row>96</xdr:row>
      <xdr:rowOff>154521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145648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126785</xdr:rowOff>
    </xdr:from>
    <xdr:to>
      <xdr:col>76</xdr:col>
      <xdr:colOff>114300</xdr:colOff>
      <xdr:row>94</xdr:row>
      <xdr:rowOff>161734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243085"/>
          <a:ext cx="889000" cy="34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49518</xdr:rowOff>
    </xdr:from>
    <xdr:to>
      <xdr:col>76</xdr:col>
      <xdr:colOff>165100</xdr:colOff>
      <xdr:row>96</xdr:row>
      <xdr:rowOff>151118</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142245</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157238</xdr:rowOff>
    </xdr:from>
    <xdr:to>
      <xdr:col>71</xdr:col>
      <xdr:colOff>177800</xdr:colOff>
      <xdr:row>94</xdr:row>
      <xdr:rowOff>161734</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2814300" y="16273538"/>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58840</xdr:rowOff>
    </xdr:from>
    <xdr:to>
      <xdr:col>72</xdr:col>
      <xdr:colOff>38100</xdr:colOff>
      <xdr:row>96</xdr:row>
      <xdr:rowOff>160440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151567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61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64427</xdr:rowOff>
    </xdr:from>
    <xdr:to>
      <xdr:col>67</xdr:col>
      <xdr:colOff>101600</xdr:colOff>
      <xdr:row>96</xdr:row>
      <xdr:rowOff>166027</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157154</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61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67259</xdr:rowOff>
    </xdr:from>
    <xdr:to>
      <xdr:col>85</xdr:col>
      <xdr:colOff>177800</xdr:colOff>
      <xdr:row>94</xdr:row>
      <xdr:rowOff>168859</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18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90136</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034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81114</xdr:rowOff>
    </xdr:from>
    <xdr:to>
      <xdr:col>81</xdr:col>
      <xdr:colOff>101600</xdr:colOff>
      <xdr:row>95</xdr:row>
      <xdr:rowOff>11264</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19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27791</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597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75985</xdr:rowOff>
    </xdr:from>
    <xdr:to>
      <xdr:col>76</xdr:col>
      <xdr:colOff>165100</xdr:colOff>
      <xdr:row>95</xdr:row>
      <xdr:rowOff>6135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19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22662</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5967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110934</xdr:rowOff>
    </xdr:from>
    <xdr:to>
      <xdr:col>72</xdr:col>
      <xdr:colOff>38100</xdr:colOff>
      <xdr:row>95</xdr:row>
      <xdr:rowOff>41084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22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57611</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00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106438</xdr:rowOff>
    </xdr:from>
    <xdr:to>
      <xdr:col>67</xdr:col>
      <xdr:colOff>101600</xdr:colOff>
      <xdr:row>95</xdr:row>
      <xdr:rowOff>36588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22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53115</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599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157988</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301488"/>
          <a:ext cx="1269" cy="1429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69359</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7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104665</xdr:rowOff>
    </xdr:from>
    <xdr:ext cx="469744"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07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157988</xdr:rowOff>
    </xdr:from>
    <xdr:to>
      <xdr:col>116</xdr:col>
      <xdr:colOff>152400</xdr:colOff>
      <xdr:row>30</xdr:row>
      <xdr:rowOff>157988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301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158259</xdr:rowOff>
    </xdr:from>
    <xdr:ext cx="313932"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5019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135382</xdr:rowOff>
    </xdr:from>
    <xdr:to>
      <xdr:col>116</xdr:col>
      <xdr:colOff>114300</xdr:colOff>
      <xdr:row>39</xdr:row>
      <xdr:rowOff>65532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37084</xdr:rowOff>
    </xdr:from>
    <xdr:to>
      <xdr:col>112</xdr:col>
      <xdr:colOff>38100</xdr:colOff>
      <xdr:row>38</xdr:row>
      <xdr:rowOff>138684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5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155211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327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73660</xdr:rowOff>
    </xdr:from>
    <xdr:to>
      <xdr:col>107</xdr:col>
      <xdr:colOff>101600</xdr:colOff>
      <xdr:row>39</xdr:row>
      <xdr:rowOff>3810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58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20337</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363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83566</xdr:rowOff>
    </xdr:from>
    <xdr:to>
      <xdr:col>102</xdr:col>
      <xdr:colOff>165100</xdr:colOff>
      <xdr:row>39</xdr:row>
      <xdr:rowOff>13716</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59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30243</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373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32512</xdr:rowOff>
    </xdr:from>
    <xdr:to>
      <xdr:col>98</xdr:col>
      <xdr:colOff>38100</xdr:colOff>
      <xdr:row>38</xdr:row>
      <xdr:rowOff>134112</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4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150639</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322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113809</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628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類似団体平均と比較し、突出して高い水準となっている項目は、衛生費、商工費、</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土木費、</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消防費、公債費である。 </a:t>
          </a:r>
          <a:endParaRPr kumimoji="0"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衛生費は住民一人当たり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148,328</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円と類似団体の約</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3.3</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倍となっている。平成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年度から下北医療センターへの短期貸付を開始したことにより大きく増加したことに加え、</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新型コロナウイルス感染症に係る接種事業により高い水準となった</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商工費は住民一人当たり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17,616</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円と類似団体の約</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倍となっている。新型コロナウイルス感染症に係る経済対策により、前年度と同様に高い水準となっ</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ているが、経済対策に係る経費は減少傾向である</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消防費は住民一人当たり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34,208</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円と類似団体の約</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倍となっている。大半は一部事務組合の負担金であることから、負担規模の適正化に十分留意していく。</a:t>
          </a:r>
          <a:endParaRPr kumimoji="0"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土木費は住民一人当たり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67,830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円と類似団体の約</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倍となっている。（仮称）田名部まちなか団地整備事業に係る事業費の増により例年に比べて増加した。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また、公債費は、住民一人当たり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61,704</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円と類似団体平均の約</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倍となっている。将来世代に過度な負担を残さないよう、普通建設事業の厳選・精査、補助金の積極的な活用により新規発行債を抑制し、指標の改善に努める。</a:t>
          </a:r>
          <a:endParaRPr kumimoji="0"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青森県むつ市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年度に実質収支赤字を解消して以降、冬期間の除排雪経費に影響されながらも、かろうじて実質収支黒字は確保している。財政調整基金も普通交付税の増及び前年度決算剰余金等により、</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改善・</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増加傾向ではあるものの依然として予断を許さない財政状況である。　</a:t>
          </a:r>
          <a:endParaRPr kumimoji="0"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活用できる財源の確保や内部経費の抑制により経常経費の削減に努めるとともに、一部事務組合や特別会計に対する支出規模の適正化に努めるなど、財政調整基金を安定して保持できるよう、抜本的な行財政の体質改善に取り組む。</a:t>
          </a:r>
          <a:endParaRPr kumimoji="0"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青森県むつ市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82</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83</v>
      </c>
      <c r="C2" s="182"/>
      <c r="D2" s="183"/>
    </row>
    <row r="3" spans="1:119" ht="18.75" customHeight="1" thickBot="1" x14ac:dyDescent="0.2">
      <c r="A3" s="181"/>
      <c r="B3" s="628" t="s">
        <v>84</v>
      </c>
      <c r="C3" s="629"/>
      <c r="D3" s="629"/>
      <c r="E3" s="630"/>
      <c r="F3" s="630"/>
      <c r="G3" s="630"/>
      <c r="H3" s="630"/>
      <c r="I3" s="630"/>
      <c r="J3" s="630"/>
      <c r="K3" s="630"/>
      <c r="L3" s="630" t="s">
        <v>85</v>
      </c>
      <c r="M3" s="630"/>
      <c r="N3" s="630"/>
      <c r="O3" s="630"/>
      <c r="P3" s="630"/>
      <c r="Q3" s="630"/>
      <c r="R3" s="633"/>
      <c r="S3" s="633"/>
      <c r="T3" s="633"/>
      <c r="U3" s="633"/>
      <c r="V3" s="634"/>
      <c r="W3" s="524" t="s">
        <v>86</v>
      </c>
      <c r="X3" s="525"/>
      <c r="Y3" s="525"/>
      <c r="Z3" s="525"/>
      <c r="AA3" s="525"/>
      <c r="AB3" s="629"/>
      <c r="AC3" s="633" t="s">
        <v>87</v>
      </c>
      <c r="AD3" s="525"/>
      <c r="AE3" s="525"/>
      <c r="AF3" s="525"/>
      <c r="AG3" s="525"/>
      <c r="AH3" s="525"/>
      <c r="AI3" s="525"/>
      <c r="AJ3" s="525"/>
      <c r="AK3" s="525"/>
      <c r="AL3" s="595"/>
      <c r="AM3" s="524" t="s">
        <v>88</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89</v>
      </c>
      <c r="BO3" s="525"/>
      <c r="BP3" s="525"/>
      <c r="BQ3" s="525"/>
      <c r="BR3" s="525"/>
      <c r="BS3" s="525"/>
      <c r="BT3" s="525"/>
      <c r="BU3" s="595"/>
      <c r="BV3" s="524" t="s">
        <v>90</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91</v>
      </c>
      <c r="CU3" s="525"/>
      <c r="CV3" s="525"/>
      <c r="CW3" s="525"/>
      <c r="CX3" s="525"/>
      <c r="CY3" s="525"/>
      <c r="CZ3" s="525"/>
      <c r="DA3" s="595"/>
      <c r="DB3" s="524" t="s">
        <v>92</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93</v>
      </c>
      <c r="AZ4" s="482"/>
      <c r="BA4" s="482"/>
      <c r="BB4" s="482"/>
      <c r="BC4" s="482"/>
      <c r="BD4" s="482"/>
      <c r="BE4" s="482"/>
      <c r="BF4" s="482"/>
      <c r="BG4" s="482"/>
      <c r="BH4" s="482"/>
      <c r="BI4" s="482"/>
      <c r="BJ4" s="482"/>
      <c r="BK4" s="482"/>
      <c r="BL4" s="482"/>
      <c r="BM4" s="483"/>
      <c r="BN4" s="484">
        <v>39371079</v>
      </c>
      <c r="BO4" s="485"/>
      <c r="BP4" s="485"/>
      <c r="BQ4" s="485"/>
      <c r="BR4" s="485"/>
      <c r="BS4" s="485"/>
      <c r="BT4" s="485"/>
      <c r="BU4" s="486"/>
      <c r="BV4" s="484">
        <v>40763452</v>
      </c>
      <c r="BW4" s="485"/>
      <c r="BX4" s="485"/>
      <c r="BY4" s="485"/>
      <c r="BZ4" s="485"/>
      <c r="CA4" s="485"/>
      <c r="CB4" s="485"/>
      <c r="CC4" s="486"/>
      <c r="CD4" s="621" t="s">
        <v>94</v>
      </c>
      <c r="CE4" s="622"/>
      <c r="CF4" s="622"/>
      <c r="CG4" s="622"/>
      <c r="CH4" s="622"/>
      <c r="CI4" s="622"/>
      <c r="CJ4" s="622"/>
      <c r="CK4" s="622"/>
      <c r="CL4" s="622"/>
      <c r="CM4" s="622"/>
      <c r="CN4" s="622"/>
      <c r="CO4" s="622"/>
      <c r="CP4" s="622"/>
      <c r="CQ4" s="622"/>
      <c r="CR4" s="622"/>
      <c r="CS4" s="623"/>
      <c r="CT4" s="624">
        <v>5.0999999999999996</v>
      </c>
      <c r="CU4" s="625"/>
      <c r="CV4" s="625"/>
      <c r="CW4" s="625"/>
      <c r="CX4" s="625"/>
      <c r="CY4" s="625"/>
      <c r="CZ4" s="625"/>
      <c r="DA4" s="626"/>
      <c r="DB4" s="624">
        <v>3.8</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95</v>
      </c>
      <c r="AN5" s="412"/>
      <c r="AO5" s="412"/>
      <c r="AP5" s="412"/>
      <c r="AQ5" s="412"/>
      <c r="AR5" s="412"/>
      <c r="AS5" s="412"/>
      <c r="AT5" s="413"/>
      <c r="AU5" s="513" t="s">
        <v>96</v>
      </c>
      <c r="AV5" s="514"/>
      <c r="AW5" s="514"/>
      <c r="AX5" s="514"/>
      <c r="AY5" s="469" t="s">
        <v>97</v>
      </c>
      <c r="AZ5" s="470"/>
      <c r="BA5" s="470"/>
      <c r="BB5" s="470"/>
      <c r="BC5" s="470"/>
      <c r="BD5" s="470"/>
      <c r="BE5" s="470"/>
      <c r="BF5" s="470"/>
      <c r="BG5" s="470"/>
      <c r="BH5" s="470"/>
      <c r="BI5" s="470"/>
      <c r="BJ5" s="470"/>
      <c r="BK5" s="470"/>
      <c r="BL5" s="470"/>
      <c r="BM5" s="471"/>
      <c r="BN5" s="455">
        <v>38420864</v>
      </c>
      <c r="BO5" s="456"/>
      <c r="BP5" s="456"/>
      <c r="BQ5" s="456"/>
      <c r="BR5" s="456"/>
      <c r="BS5" s="456"/>
      <c r="BT5" s="456"/>
      <c r="BU5" s="457"/>
      <c r="BV5" s="455">
        <v>39997499</v>
      </c>
      <c r="BW5" s="456"/>
      <c r="BX5" s="456"/>
      <c r="BY5" s="456"/>
      <c r="BZ5" s="456"/>
      <c r="CA5" s="456"/>
      <c r="CB5" s="456"/>
      <c r="CC5" s="457"/>
      <c r="CD5" s="495" t="s">
        <v>98</v>
      </c>
      <c r="CE5" s="415"/>
      <c r="CF5" s="415"/>
      <c r="CG5" s="415"/>
      <c r="CH5" s="415"/>
      <c r="CI5" s="415"/>
      <c r="CJ5" s="415"/>
      <c r="CK5" s="415"/>
      <c r="CL5" s="415"/>
      <c r="CM5" s="415"/>
      <c r="CN5" s="415"/>
      <c r="CO5" s="415"/>
      <c r="CP5" s="415"/>
      <c r="CQ5" s="415"/>
      <c r="CR5" s="415"/>
      <c r="CS5" s="496"/>
      <c r="CT5" s="452">
        <v>97.2</v>
      </c>
      <c r="CU5" s="453"/>
      <c r="CV5" s="453"/>
      <c r="CW5" s="453"/>
      <c r="CX5" s="453"/>
      <c r="CY5" s="453"/>
      <c r="CZ5" s="453"/>
      <c r="DA5" s="454"/>
      <c r="DB5" s="452">
        <v>95</v>
      </c>
      <c r="DC5" s="453"/>
      <c r="DD5" s="453"/>
      <c r="DE5" s="453"/>
      <c r="DF5" s="453"/>
      <c r="DG5" s="453"/>
      <c r="DH5" s="453"/>
      <c r="DI5" s="454"/>
    </row>
    <row r="6" spans="1:119" ht="18.75" customHeight="1" x14ac:dyDescent="0.15">
      <c r="A6" s="181"/>
      <c r="B6" s="601" t="s">
        <v>99</v>
      </c>
      <c r="C6" s="442"/>
      <c r="D6" s="442"/>
      <c r="E6" s="602"/>
      <c r="F6" s="602"/>
      <c r="G6" s="602"/>
      <c r="H6" s="602"/>
      <c r="I6" s="602"/>
      <c r="J6" s="602"/>
      <c r="K6" s="602"/>
      <c r="L6" s="602" t="s">
        <v>100</v>
      </c>
      <c r="M6" s="602"/>
      <c r="N6" s="602"/>
      <c r="O6" s="602"/>
      <c r="P6" s="602"/>
      <c r="Q6" s="602"/>
      <c r="R6" s="440"/>
      <c r="S6" s="440"/>
      <c r="T6" s="440"/>
      <c r="U6" s="440"/>
      <c r="V6" s="608"/>
      <c r="W6" s="545" t="s">
        <v>101</v>
      </c>
      <c r="X6" s="441"/>
      <c r="Y6" s="441"/>
      <c r="Z6" s="441"/>
      <c r="AA6" s="441"/>
      <c r="AB6" s="442"/>
      <c r="AC6" s="613" t="s">
        <v>102</v>
      </c>
      <c r="AD6" s="614"/>
      <c r="AE6" s="614"/>
      <c r="AF6" s="614"/>
      <c r="AG6" s="614"/>
      <c r="AH6" s="614"/>
      <c r="AI6" s="614"/>
      <c r="AJ6" s="614"/>
      <c r="AK6" s="614"/>
      <c r="AL6" s="615"/>
      <c r="AM6" s="512" t="s">
        <v>103</v>
      </c>
      <c r="AN6" s="412"/>
      <c r="AO6" s="412"/>
      <c r="AP6" s="412"/>
      <c r="AQ6" s="412"/>
      <c r="AR6" s="412"/>
      <c r="AS6" s="412"/>
      <c r="AT6" s="413"/>
      <c r="AU6" s="513" t="s">
        <v>104</v>
      </c>
      <c r="AV6" s="514"/>
      <c r="AW6" s="514"/>
      <c r="AX6" s="514"/>
      <c r="AY6" s="469" t="s">
        <v>105</v>
      </c>
      <c r="AZ6" s="470"/>
      <c r="BA6" s="470"/>
      <c r="BB6" s="470"/>
      <c r="BC6" s="470"/>
      <c r="BD6" s="470"/>
      <c r="BE6" s="470"/>
      <c r="BF6" s="470"/>
      <c r="BG6" s="470"/>
      <c r="BH6" s="470"/>
      <c r="BI6" s="470"/>
      <c r="BJ6" s="470"/>
      <c r="BK6" s="470"/>
      <c r="BL6" s="470"/>
      <c r="BM6" s="471"/>
      <c r="BN6" s="455">
        <v>950215</v>
      </c>
      <c r="BO6" s="456"/>
      <c r="BP6" s="456"/>
      <c r="BQ6" s="456"/>
      <c r="BR6" s="456"/>
      <c r="BS6" s="456"/>
      <c r="BT6" s="456"/>
      <c r="BU6" s="457"/>
      <c r="BV6" s="455">
        <v>765953</v>
      </c>
      <c r="BW6" s="456"/>
      <c r="BX6" s="456"/>
      <c r="BY6" s="456"/>
      <c r="BZ6" s="456"/>
      <c r="CA6" s="456"/>
      <c r="CB6" s="456"/>
      <c r="CC6" s="457"/>
      <c r="CD6" s="495" t="s">
        <v>106</v>
      </c>
      <c r="CE6" s="415"/>
      <c r="CF6" s="415"/>
      <c r="CG6" s="415"/>
      <c r="CH6" s="415"/>
      <c r="CI6" s="415"/>
      <c r="CJ6" s="415"/>
      <c r="CK6" s="415"/>
      <c r="CL6" s="415"/>
      <c r="CM6" s="415"/>
      <c r="CN6" s="415"/>
      <c r="CO6" s="415"/>
      <c r="CP6" s="415"/>
      <c r="CQ6" s="415"/>
      <c r="CR6" s="415"/>
      <c r="CS6" s="496"/>
      <c r="CT6" s="598">
        <v>98.4</v>
      </c>
      <c r="CU6" s="599"/>
      <c r="CV6" s="599"/>
      <c r="CW6" s="599"/>
      <c r="CX6" s="599"/>
      <c r="CY6" s="599"/>
      <c r="CZ6" s="599"/>
      <c r="DA6" s="600"/>
      <c r="DB6" s="598">
        <v>99.2</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107</v>
      </c>
      <c r="AN7" s="412"/>
      <c r="AO7" s="412"/>
      <c r="AP7" s="412"/>
      <c r="AQ7" s="412"/>
      <c r="AR7" s="412"/>
      <c r="AS7" s="412"/>
      <c r="AT7" s="413"/>
      <c r="AU7" s="513" t="s">
        <v>108</v>
      </c>
      <c r="AV7" s="514"/>
      <c r="AW7" s="514"/>
      <c r="AX7" s="514"/>
      <c r="AY7" s="469" t="s">
        <v>109</v>
      </c>
      <c r="AZ7" s="470"/>
      <c r="BA7" s="470"/>
      <c r="BB7" s="470"/>
      <c r="BC7" s="470"/>
      <c r="BD7" s="470"/>
      <c r="BE7" s="470"/>
      <c r="BF7" s="470"/>
      <c r="BG7" s="470"/>
      <c r="BH7" s="470"/>
      <c r="BI7" s="470"/>
      <c r="BJ7" s="470"/>
      <c r="BK7" s="470"/>
      <c r="BL7" s="470"/>
      <c r="BM7" s="471"/>
      <c r="BN7" s="455">
        <v>45247</v>
      </c>
      <c r="BO7" s="456"/>
      <c r="BP7" s="456"/>
      <c r="BQ7" s="456"/>
      <c r="BR7" s="456"/>
      <c r="BS7" s="456"/>
      <c r="BT7" s="456"/>
      <c r="BU7" s="457"/>
      <c r="BV7" s="455">
        <v>83177</v>
      </c>
      <c r="BW7" s="456"/>
      <c r="BX7" s="456"/>
      <c r="BY7" s="456"/>
      <c r="BZ7" s="456"/>
      <c r="CA7" s="456"/>
      <c r="CB7" s="456"/>
      <c r="CC7" s="457"/>
      <c r="CD7" s="495" t="s">
        <v>110</v>
      </c>
      <c r="CE7" s="415"/>
      <c r="CF7" s="415"/>
      <c r="CG7" s="415"/>
      <c r="CH7" s="415"/>
      <c r="CI7" s="415"/>
      <c r="CJ7" s="415"/>
      <c r="CK7" s="415"/>
      <c r="CL7" s="415"/>
      <c r="CM7" s="415"/>
      <c r="CN7" s="415"/>
      <c r="CO7" s="415"/>
      <c r="CP7" s="415"/>
      <c r="CQ7" s="415"/>
      <c r="CR7" s="415"/>
      <c r="CS7" s="496"/>
      <c r="CT7" s="455">
        <v>17633424</v>
      </c>
      <c r="CU7" s="456"/>
      <c r="CV7" s="456"/>
      <c r="CW7" s="456"/>
      <c r="CX7" s="456"/>
      <c r="CY7" s="456"/>
      <c r="CZ7" s="456"/>
      <c r="DA7" s="457"/>
      <c r="DB7" s="455">
        <v>18004122</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111</v>
      </c>
      <c r="AN8" s="412"/>
      <c r="AO8" s="412"/>
      <c r="AP8" s="412"/>
      <c r="AQ8" s="412"/>
      <c r="AR8" s="412"/>
      <c r="AS8" s="412"/>
      <c r="AT8" s="413"/>
      <c r="AU8" s="513" t="s">
        <v>96</v>
      </c>
      <c r="AV8" s="514"/>
      <c r="AW8" s="514"/>
      <c r="AX8" s="514"/>
      <c r="AY8" s="469" t="s">
        <v>112</v>
      </c>
      <c r="AZ8" s="470"/>
      <c r="BA8" s="470"/>
      <c r="BB8" s="470"/>
      <c r="BC8" s="470"/>
      <c r="BD8" s="470"/>
      <c r="BE8" s="470"/>
      <c r="BF8" s="470"/>
      <c r="BG8" s="470"/>
      <c r="BH8" s="470"/>
      <c r="BI8" s="470"/>
      <c r="BJ8" s="470"/>
      <c r="BK8" s="470"/>
      <c r="BL8" s="470"/>
      <c r="BM8" s="471"/>
      <c r="BN8" s="455">
        <v>904968</v>
      </c>
      <c r="BO8" s="456"/>
      <c r="BP8" s="456"/>
      <c r="BQ8" s="456"/>
      <c r="BR8" s="456"/>
      <c r="BS8" s="456"/>
      <c r="BT8" s="456"/>
      <c r="BU8" s="457"/>
      <c r="BV8" s="455">
        <v>682776</v>
      </c>
      <c r="BW8" s="456"/>
      <c r="BX8" s="456"/>
      <c r="BY8" s="456"/>
      <c r="BZ8" s="456"/>
      <c r="CA8" s="456"/>
      <c r="CB8" s="456"/>
      <c r="CC8" s="457"/>
      <c r="CD8" s="495" t="s">
        <v>113</v>
      </c>
      <c r="CE8" s="415"/>
      <c r="CF8" s="415"/>
      <c r="CG8" s="415"/>
      <c r="CH8" s="415"/>
      <c r="CI8" s="415"/>
      <c r="CJ8" s="415"/>
      <c r="CK8" s="415"/>
      <c r="CL8" s="415"/>
      <c r="CM8" s="415"/>
      <c r="CN8" s="415"/>
      <c r="CO8" s="415"/>
      <c r="CP8" s="415"/>
      <c r="CQ8" s="415"/>
      <c r="CR8" s="415"/>
      <c r="CS8" s="496"/>
      <c r="CT8" s="558">
        <v>0.37</v>
      </c>
      <c r="CU8" s="559"/>
      <c r="CV8" s="559"/>
      <c r="CW8" s="559"/>
      <c r="CX8" s="559"/>
      <c r="CY8" s="559"/>
      <c r="CZ8" s="559"/>
      <c r="DA8" s="560"/>
      <c r="DB8" s="558">
        <v>0.37</v>
      </c>
      <c r="DC8" s="559"/>
      <c r="DD8" s="559"/>
      <c r="DE8" s="559"/>
      <c r="DF8" s="559"/>
      <c r="DG8" s="559"/>
      <c r="DH8" s="559"/>
      <c r="DI8" s="560"/>
    </row>
    <row r="9" spans="1:119" ht="18.75" customHeight="1" thickBot="1" x14ac:dyDescent="0.2">
      <c r="A9" s="181"/>
      <c r="B9" s="587" t="s">
        <v>114</v>
      </c>
      <c r="C9" s="588"/>
      <c r="D9" s="588"/>
      <c r="E9" s="588"/>
      <c r="F9" s="588"/>
      <c r="G9" s="588"/>
      <c r="H9" s="588"/>
      <c r="I9" s="588"/>
      <c r="J9" s="588"/>
      <c r="K9" s="506"/>
      <c r="L9" s="589" t="s">
        <v>115</v>
      </c>
      <c r="M9" s="590"/>
      <c r="N9" s="590"/>
      <c r="O9" s="590"/>
      <c r="P9" s="590"/>
      <c r="Q9" s="591"/>
      <c r="R9" s="592">
        <v>54103</v>
      </c>
      <c r="S9" s="593"/>
      <c r="T9" s="593"/>
      <c r="U9" s="593"/>
      <c r="V9" s="594"/>
      <c r="W9" s="524" t="s">
        <v>116</v>
      </c>
      <c r="X9" s="525"/>
      <c r="Y9" s="525"/>
      <c r="Z9" s="525"/>
      <c r="AA9" s="525"/>
      <c r="AB9" s="525"/>
      <c r="AC9" s="525"/>
      <c r="AD9" s="525"/>
      <c r="AE9" s="525"/>
      <c r="AF9" s="525"/>
      <c r="AG9" s="525"/>
      <c r="AH9" s="525"/>
      <c r="AI9" s="525"/>
      <c r="AJ9" s="525"/>
      <c r="AK9" s="525"/>
      <c r="AL9" s="595"/>
      <c r="AM9" s="512" t="s">
        <v>117</v>
      </c>
      <c r="AN9" s="412"/>
      <c r="AO9" s="412"/>
      <c r="AP9" s="412"/>
      <c r="AQ9" s="412"/>
      <c r="AR9" s="412"/>
      <c r="AS9" s="412"/>
      <c r="AT9" s="413"/>
      <c r="AU9" s="513" t="s">
        <v>96</v>
      </c>
      <c r="AV9" s="514"/>
      <c r="AW9" s="514"/>
      <c r="AX9" s="514"/>
      <c r="AY9" s="469" t="s">
        <v>118</v>
      </c>
      <c r="AZ9" s="470"/>
      <c r="BA9" s="470"/>
      <c r="BB9" s="470"/>
      <c r="BC9" s="470"/>
      <c r="BD9" s="470"/>
      <c r="BE9" s="470"/>
      <c r="BF9" s="470"/>
      <c r="BG9" s="470"/>
      <c r="BH9" s="470"/>
      <c r="BI9" s="470"/>
      <c r="BJ9" s="470"/>
      <c r="BK9" s="470"/>
      <c r="BL9" s="470"/>
      <c r="BM9" s="471"/>
      <c r="BN9" s="455">
        <v>222192</v>
      </c>
      <c r="BO9" s="456"/>
      <c r="BP9" s="456"/>
      <c r="BQ9" s="456"/>
      <c r="BR9" s="456"/>
      <c r="BS9" s="456"/>
      <c r="BT9" s="456"/>
      <c r="BU9" s="457"/>
      <c r="BV9" s="455">
        <v>345148</v>
      </c>
      <c r="BW9" s="456"/>
      <c r="BX9" s="456"/>
      <c r="BY9" s="456"/>
      <c r="BZ9" s="456"/>
      <c r="CA9" s="456"/>
      <c r="CB9" s="456"/>
      <c r="CC9" s="457"/>
      <c r="CD9" s="495" t="s">
        <v>119</v>
      </c>
      <c r="CE9" s="415"/>
      <c r="CF9" s="415"/>
      <c r="CG9" s="415"/>
      <c r="CH9" s="415"/>
      <c r="CI9" s="415"/>
      <c r="CJ9" s="415"/>
      <c r="CK9" s="415"/>
      <c r="CL9" s="415"/>
      <c r="CM9" s="415"/>
      <c r="CN9" s="415"/>
      <c r="CO9" s="415"/>
      <c r="CP9" s="415"/>
      <c r="CQ9" s="415"/>
      <c r="CR9" s="415"/>
      <c r="CS9" s="496"/>
      <c r="CT9" s="452">
        <v>13.5</v>
      </c>
      <c r="CU9" s="453"/>
      <c r="CV9" s="453"/>
      <c r="CW9" s="453"/>
      <c r="CX9" s="453"/>
      <c r="CY9" s="453"/>
      <c r="CZ9" s="453"/>
      <c r="DA9" s="454"/>
      <c r="DB9" s="452">
        <v>13.5</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120</v>
      </c>
      <c r="M10" s="412"/>
      <c r="N10" s="412"/>
      <c r="O10" s="412"/>
      <c r="P10" s="412"/>
      <c r="Q10" s="413"/>
      <c r="R10" s="408">
        <v>58493</v>
      </c>
      <c r="S10" s="409"/>
      <c r="T10" s="409"/>
      <c r="U10" s="409"/>
      <c r="V10" s="468"/>
      <c r="W10" s="596"/>
      <c r="X10" s="406"/>
      <c r="Y10" s="406"/>
      <c r="Z10" s="406"/>
      <c r="AA10" s="406"/>
      <c r="AB10" s="406"/>
      <c r="AC10" s="406"/>
      <c r="AD10" s="406"/>
      <c r="AE10" s="406"/>
      <c r="AF10" s="406"/>
      <c r="AG10" s="406"/>
      <c r="AH10" s="406"/>
      <c r="AI10" s="406"/>
      <c r="AJ10" s="406"/>
      <c r="AK10" s="406"/>
      <c r="AL10" s="597"/>
      <c r="AM10" s="512" t="s">
        <v>121</v>
      </c>
      <c r="AN10" s="412"/>
      <c r="AO10" s="412"/>
      <c r="AP10" s="412"/>
      <c r="AQ10" s="412"/>
      <c r="AR10" s="412"/>
      <c r="AS10" s="412"/>
      <c r="AT10" s="413"/>
      <c r="AU10" s="513" t="s">
        <v>122</v>
      </c>
      <c r="AV10" s="514"/>
      <c r="AW10" s="514"/>
      <c r="AX10" s="514"/>
      <c r="AY10" s="469" t="s">
        <v>123</v>
      </c>
      <c r="AZ10" s="470"/>
      <c r="BA10" s="470"/>
      <c r="BB10" s="470"/>
      <c r="BC10" s="470"/>
      <c r="BD10" s="470"/>
      <c r="BE10" s="470"/>
      <c r="BF10" s="470"/>
      <c r="BG10" s="470"/>
      <c r="BH10" s="470"/>
      <c r="BI10" s="470"/>
      <c r="BJ10" s="470"/>
      <c r="BK10" s="470"/>
      <c r="BL10" s="470"/>
      <c r="BM10" s="471"/>
      <c r="BN10" s="455">
        <v>1047799</v>
      </c>
      <c r="BO10" s="456"/>
      <c r="BP10" s="456"/>
      <c r="BQ10" s="456"/>
      <c r="BR10" s="456"/>
      <c r="BS10" s="456"/>
      <c r="BT10" s="456"/>
      <c r="BU10" s="457"/>
      <c r="BV10" s="455">
        <v>1618153</v>
      </c>
      <c r="BW10" s="456"/>
      <c r="BX10" s="456"/>
      <c r="BY10" s="456"/>
      <c r="BZ10" s="456"/>
      <c r="CA10" s="456"/>
      <c r="CB10" s="456"/>
      <c r="CC10" s="457"/>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125</v>
      </c>
      <c r="M11" s="417"/>
      <c r="N11" s="417"/>
      <c r="O11" s="417"/>
      <c r="P11" s="417"/>
      <c r="Q11" s="418"/>
      <c r="R11" s="584" t="s">
        <v>126</v>
      </c>
      <c r="S11" s="585"/>
      <c r="T11" s="585"/>
      <c r="U11" s="585"/>
      <c r="V11" s="586"/>
      <c r="W11" s="596"/>
      <c r="X11" s="406"/>
      <c r="Y11" s="406"/>
      <c r="Z11" s="406"/>
      <c r="AA11" s="406"/>
      <c r="AB11" s="406"/>
      <c r="AC11" s="406"/>
      <c r="AD11" s="406"/>
      <c r="AE11" s="406"/>
      <c r="AF11" s="406"/>
      <c r="AG11" s="406"/>
      <c r="AH11" s="406"/>
      <c r="AI11" s="406"/>
      <c r="AJ11" s="406"/>
      <c r="AK11" s="406"/>
      <c r="AL11" s="597"/>
      <c r="AM11" s="512" t="s">
        <v>127</v>
      </c>
      <c r="AN11" s="412"/>
      <c r="AO11" s="412"/>
      <c r="AP11" s="412"/>
      <c r="AQ11" s="412"/>
      <c r="AR11" s="412"/>
      <c r="AS11" s="412"/>
      <c r="AT11" s="413"/>
      <c r="AU11" s="513" t="s">
        <v>122</v>
      </c>
      <c r="AV11" s="514"/>
      <c r="AW11" s="514"/>
      <c r="AX11" s="514"/>
      <c r="AY11" s="469" t="s">
        <v>128</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129</v>
      </c>
      <c r="CE11" s="415"/>
      <c r="CF11" s="415"/>
      <c r="CG11" s="415"/>
      <c r="CH11" s="415"/>
      <c r="CI11" s="415"/>
      <c r="CJ11" s="415"/>
      <c r="CK11" s="415"/>
      <c r="CL11" s="415"/>
      <c r="CM11" s="415"/>
      <c r="CN11" s="415"/>
      <c r="CO11" s="415"/>
      <c r="CP11" s="415"/>
      <c r="CQ11" s="415"/>
      <c r="CR11" s="415"/>
      <c r="CS11" s="496"/>
      <c r="CT11" s="558" t="s">
        <v>130</v>
      </c>
      <c r="CU11" s="559"/>
      <c r="CV11" s="559"/>
      <c r="CW11" s="559"/>
      <c r="CX11" s="559"/>
      <c r="CY11" s="559"/>
      <c r="CZ11" s="559"/>
      <c r="DA11" s="560"/>
      <c r="DB11" s="558" t="s">
        <v>131</v>
      </c>
      <c r="DC11" s="559"/>
      <c r="DD11" s="559"/>
      <c r="DE11" s="559"/>
      <c r="DF11" s="559"/>
      <c r="DG11" s="559"/>
      <c r="DH11" s="559"/>
      <c r="DI11" s="560"/>
    </row>
    <row r="12" spans="1:119" ht="18.75" customHeight="1" x14ac:dyDescent="0.15">
      <c r="A12" s="181"/>
      <c r="B12" s="561" t="s">
        <v>132</v>
      </c>
      <c r="C12" s="562"/>
      <c r="D12" s="562"/>
      <c r="E12" s="562"/>
      <c r="F12" s="562"/>
      <c r="G12" s="562"/>
      <c r="H12" s="562"/>
      <c r="I12" s="562"/>
      <c r="J12" s="562"/>
      <c r="K12" s="563"/>
      <c r="L12" s="570" t="s">
        <v>133</v>
      </c>
      <c r="M12" s="571"/>
      <c r="N12" s="571"/>
      <c r="O12" s="571"/>
      <c r="P12" s="571"/>
      <c r="Q12" s="572"/>
      <c r="R12" s="573">
        <v>53884</v>
      </c>
      <c r="S12" s="574"/>
      <c r="T12" s="574"/>
      <c r="U12" s="574"/>
      <c r="V12" s="575"/>
      <c r="W12" s="576" t="s">
        <v>1</v>
      </c>
      <c r="X12" s="514"/>
      <c r="Y12" s="514"/>
      <c r="Z12" s="514"/>
      <c r="AA12" s="514"/>
      <c r="AB12" s="577"/>
      <c r="AC12" s="578" t="s">
        <v>134</v>
      </c>
      <c r="AD12" s="579"/>
      <c r="AE12" s="579"/>
      <c r="AF12" s="579"/>
      <c r="AG12" s="580"/>
      <c r="AH12" s="578" t="s">
        <v>135</v>
      </c>
      <c r="AI12" s="579"/>
      <c r="AJ12" s="579"/>
      <c r="AK12" s="579"/>
      <c r="AL12" s="581"/>
      <c r="AM12" s="512" t="s">
        <v>136</v>
      </c>
      <c r="AN12" s="412"/>
      <c r="AO12" s="412"/>
      <c r="AP12" s="412"/>
      <c r="AQ12" s="412"/>
      <c r="AR12" s="412"/>
      <c r="AS12" s="412"/>
      <c r="AT12" s="413"/>
      <c r="AU12" s="513" t="s">
        <v>137</v>
      </c>
      <c r="AV12" s="514"/>
      <c r="AW12" s="514"/>
      <c r="AX12" s="514"/>
      <c r="AY12" s="469" t="s">
        <v>138</v>
      </c>
      <c r="AZ12" s="470"/>
      <c r="BA12" s="470"/>
      <c r="BB12" s="470"/>
      <c r="BC12" s="470"/>
      <c r="BD12" s="470"/>
      <c r="BE12" s="470"/>
      <c r="BF12" s="470"/>
      <c r="BG12" s="470"/>
      <c r="BH12" s="470"/>
      <c r="BI12" s="470"/>
      <c r="BJ12" s="470"/>
      <c r="BK12" s="470"/>
      <c r="BL12" s="470"/>
      <c r="BM12" s="471"/>
      <c r="BN12" s="455">
        <v>967262</v>
      </c>
      <c r="BO12" s="456"/>
      <c r="BP12" s="456"/>
      <c r="BQ12" s="456"/>
      <c r="BR12" s="456"/>
      <c r="BS12" s="456"/>
      <c r="BT12" s="456"/>
      <c r="BU12" s="457"/>
      <c r="BV12" s="455">
        <v>810174</v>
      </c>
      <c r="BW12" s="456"/>
      <c r="BX12" s="456"/>
      <c r="BY12" s="456"/>
      <c r="BZ12" s="456"/>
      <c r="CA12" s="456"/>
      <c r="CB12" s="456"/>
      <c r="CC12" s="457"/>
      <c r="CD12" s="495" t="s">
        <v>139</v>
      </c>
      <c r="CE12" s="415"/>
      <c r="CF12" s="415"/>
      <c r="CG12" s="415"/>
      <c r="CH12" s="415"/>
      <c r="CI12" s="415"/>
      <c r="CJ12" s="415"/>
      <c r="CK12" s="415"/>
      <c r="CL12" s="415"/>
      <c r="CM12" s="415"/>
      <c r="CN12" s="415"/>
      <c r="CO12" s="415"/>
      <c r="CP12" s="415"/>
      <c r="CQ12" s="415"/>
      <c r="CR12" s="415"/>
      <c r="CS12" s="496"/>
      <c r="CT12" s="558" t="s">
        <v>140</v>
      </c>
      <c r="CU12" s="559"/>
      <c r="CV12" s="559"/>
      <c r="CW12" s="559"/>
      <c r="CX12" s="559"/>
      <c r="CY12" s="559"/>
      <c r="CZ12" s="559"/>
      <c r="DA12" s="560"/>
      <c r="DB12" s="558" t="s">
        <v>140</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141</v>
      </c>
      <c r="N13" s="540"/>
      <c r="O13" s="540"/>
      <c r="P13" s="540"/>
      <c r="Q13" s="541"/>
      <c r="R13" s="542">
        <v>53731</v>
      </c>
      <c r="S13" s="543"/>
      <c r="T13" s="543"/>
      <c r="U13" s="543"/>
      <c r="V13" s="544"/>
      <c r="W13" s="545" t="s">
        <v>142</v>
      </c>
      <c r="X13" s="441"/>
      <c r="Y13" s="441"/>
      <c r="Z13" s="441"/>
      <c r="AA13" s="441"/>
      <c r="AB13" s="442"/>
      <c r="AC13" s="408">
        <v>1258</v>
      </c>
      <c r="AD13" s="409"/>
      <c r="AE13" s="409"/>
      <c r="AF13" s="409"/>
      <c r="AG13" s="410"/>
      <c r="AH13" s="408">
        <v>1386</v>
      </c>
      <c r="AI13" s="409"/>
      <c r="AJ13" s="409"/>
      <c r="AK13" s="409"/>
      <c r="AL13" s="468"/>
      <c r="AM13" s="512" t="s">
        <v>143</v>
      </c>
      <c r="AN13" s="412"/>
      <c r="AO13" s="412"/>
      <c r="AP13" s="412"/>
      <c r="AQ13" s="412"/>
      <c r="AR13" s="412"/>
      <c r="AS13" s="412"/>
      <c r="AT13" s="413"/>
      <c r="AU13" s="513" t="s">
        <v>122</v>
      </c>
      <c r="AV13" s="514"/>
      <c r="AW13" s="514"/>
      <c r="AX13" s="514"/>
      <c r="AY13" s="469" t="s">
        <v>144</v>
      </c>
      <c r="AZ13" s="470"/>
      <c r="BA13" s="470"/>
      <c r="BB13" s="470"/>
      <c r="BC13" s="470"/>
      <c r="BD13" s="470"/>
      <c r="BE13" s="470"/>
      <c r="BF13" s="470"/>
      <c r="BG13" s="470"/>
      <c r="BH13" s="470"/>
      <c r="BI13" s="470"/>
      <c r="BJ13" s="470"/>
      <c r="BK13" s="470"/>
      <c r="BL13" s="470"/>
      <c r="BM13" s="471"/>
      <c r="BN13" s="455">
        <v>302729</v>
      </c>
      <c r="BO13" s="456"/>
      <c r="BP13" s="456"/>
      <c r="BQ13" s="456"/>
      <c r="BR13" s="456"/>
      <c r="BS13" s="456"/>
      <c r="BT13" s="456"/>
      <c r="BU13" s="457"/>
      <c r="BV13" s="455">
        <v>1153127</v>
      </c>
      <c r="BW13" s="456"/>
      <c r="BX13" s="456"/>
      <c r="BY13" s="456"/>
      <c r="BZ13" s="456"/>
      <c r="CA13" s="456"/>
      <c r="CB13" s="456"/>
      <c r="CC13" s="457"/>
      <c r="CD13" s="495" t="s">
        <v>145</v>
      </c>
      <c r="CE13" s="415"/>
      <c r="CF13" s="415"/>
      <c r="CG13" s="415"/>
      <c r="CH13" s="415"/>
      <c r="CI13" s="415"/>
      <c r="CJ13" s="415"/>
      <c r="CK13" s="415"/>
      <c r="CL13" s="415"/>
      <c r="CM13" s="415"/>
      <c r="CN13" s="415"/>
      <c r="CO13" s="415"/>
      <c r="CP13" s="415"/>
      <c r="CQ13" s="415"/>
      <c r="CR13" s="415"/>
      <c r="CS13" s="496"/>
      <c r="CT13" s="452">
        <v>14.1</v>
      </c>
      <c r="CU13" s="453"/>
      <c r="CV13" s="453"/>
      <c r="CW13" s="453"/>
      <c r="CX13" s="453"/>
      <c r="CY13" s="453"/>
      <c r="CZ13" s="453"/>
      <c r="DA13" s="454"/>
      <c r="DB13" s="452">
        <v>15</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146</v>
      </c>
      <c r="M14" s="582"/>
      <c r="N14" s="582"/>
      <c r="O14" s="582"/>
      <c r="P14" s="582"/>
      <c r="Q14" s="583"/>
      <c r="R14" s="542">
        <v>54967</v>
      </c>
      <c r="S14" s="543"/>
      <c r="T14" s="543"/>
      <c r="U14" s="543"/>
      <c r="V14" s="544"/>
      <c r="W14" s="546"/>
      <c r="X14" s="444"/>
      <c r="Y14" s="444"/>
      <c r="Z14" s="444"/>
      <c r="AA14" s="444"/>
      <c r="AB14" s="445"/>
      <c r="AC14" s="535">
        <v>5.0999999999999996</v>
      </c>
      <c r="AD14" s="536"/>
      <c r="AE14" s="536"/>
      <c r="AF14" s="536"/>
      <c r="AG14" s="537"/>
      <c r="AH14" s="535">
        <v>5.3</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147</v>
      </c>
      <c r="CE14" s="493"/>
      <c r="CF14" s="493"/>
      <c r="CG14" s="493"/>
      <c r="CH14" s="493"/>
      <c r="CI14" s="493"/>
      <c r="CJ14" s="493"/>
      <c r="CK14" s="493"/>
      <c r="CL14" s="493"/>
      <c r="CM14" s="493"/>
      <c r="CN14" s="493"/>
      <c r="CO14" s="493"/>
      <c r="CP14" s="493"/>
      <c r="CQ14" s="493"/>
      <c r="CR14" s="493"/>
      <c r="CS14" s="494"/>
      <c r="CT14" s="552">
        <v>124.4</v>
      </c>
      <c r="CU14" s="553"/>
      <c r="CV14" s="553"/>
      <c r="CW14" s="553"/>
      <c r="CX14" s="553"/>
      <c r="CY14" s="553"/>
      <c r="CZ14" s="553"/>
      <c r="DA14" s="554"/>
      <c r="DB14" s="552">
        <v>122.3</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141</v>
      </c>
      <c r="N15" s="540"/>
      <c r="O15" s="540"/>
      <c r="P15" s="540"/>
      <c r="Q15" s="541"/>
      <c r="R15" s="542">
        <v>54825</v>
      </c>
      <c r="S15" s="543"/>
      <c r="T15" s="543"/>
      <c r="U15" s="543"/>
      <c r="V15" s="544"/>
      <c r="W15" s="545" t="s">
        <v>148</v>
      </c>
      <c r="X15" s="441"/>
      <c r="Y15" s="441"/>
      <c r="Z15" s="441"/>
      <c r="AA15" s="441"/>
      <c r="AB15" s="442"/>
      <c r="AC15" s="408">
        <v>4835</v>
      </c>
      <c r="AD15" s="409"/>
      <c r="AE15" s="409"/>
      <c r="AF15" s="409"/>
      <c r="AG15" s="410"/>
      <c r="AH15" s="408">
        <v>5591</v>
      </c>
      <c r="AI15" s="409"/>
      <c r="AJ15" s="409"/>
      <c r="AK15" s="409"/>
      <c r="AL15" s="468"/>
      <c r="AM15" s="512"/>
      <c r="AN15" s="412"/>
      <c r="AO15" s="412"/>
      <c r="AP15" s="412"/>
      <c r="AQ15" s="412"/>
      <c r="AR15" s="412"/>
      <c r="AS15" s="412"/>
      <c r="AT15" s="413"/>
      <c r="AU15" s="513"/>
      <c r="AV15" s="514"/>
      <c r="AW15" s="514"/>
      <c r="AX15" s="514"/>
      <c r="AY15" s="481" t="s">
        <v>149</v>
      </c>
      <c r="AZ15" s="482"/>
      <c r="BA15" s="482"/>
      <c r="BB15" s="482"/>
      <c r="BC15" s="482"/>
      <c r="BD15" s="482"/>
      <c r="BE15" s="482"/>
      <c r="BF15" s="482"/>
      <c r="BG15" s="482"/>
      <c r="BH15" s="482"/>
      <c r="BI15" s="482"/>
      <c r="BJ15" s="482"/>
      <c r="BK15" s="482"/>
      <c r="BL15" s="482"/>
      <c r="BM15" s="483"/>
      <c r="BN15" s="484">
        <v>5854101</v>
      </c>
      <c r="BO15" s="485"/>
      <c r="BP15" s="485"/>
      <c r="BQ15" s="485"/>
      <c r="BR15" s="485"/>
      <c r="BS15" s="485"/>
      <c r="BT15" s="485"/>
      <c r="BU15" s="486"/>
      <c r="BV15" s="484">
        <v>5614126</v>
      </c>
      <c r="BW15" s="485"/>
      <c r="BX15" s="485"/>
      <c r="BY15" s="485"/>
      <c r="BZ15" s="485"/>
      <c r="CA15" s="485"/>
      <c r="CB15" s="485"/>
      <c r="CC15" s="486"/>
      <c r="CD15" s="555" t="s">
        <v>150</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151</v>
      </c>
      <c r="M16" s="530"/>
      <c r="N16" s="530"/>
      <c r="O16" s="530"/>
      <c r="P16" s="530"/>
      <c r="Q16" s="531"/>
      <c r="R16" s="532" t="s">
        <v>152</v>
      </c>
      <c r="S16" s="533"/>
      <c r="T16" s="533"/>
      <c r="U16" s="533"/>
      <c r="V16" s="534"/>
      <c r="W16" s="546"/>
      <c r="X16" s="444"/>
      <c r="Y16" s="444"/>
      <c r="Z16" s="444"/>
      <c r="AA16" s="444"/>
      <c r="AB16" s="445"/>
      <c r="AC16" s="535">
        <v>19.600000000000001</v>
      </c>
      <c r="AD16" s="536"/>
      <c r="AE16" s="536"/>
      <c r="AF16" s="536"/>
      <c r="AG16" s="537"/>
      <c r="AH16" s="535">
        <v>21.5</v>
      </c>
      <c r="AI16" s="536"/>
      <c r="AJ16" s="536"/>
      <c r="AK16" s="536"/>
      <c r="AL16" s="538"/>
      <c r="AM16" s="512"/>
      <c r="AN16" s="412"/>
      <c r="AO16" s="412"/>
      <c r="AP16" s="412"/>
      <c r="AQ16" s="412"/>
      <c r="AR16" s="412"/>
      <c r="AS16" s="412"/>
      <c r="AT16" s="413"/>
      <c r="AU16" s="513"/>
      <c r="AV16" s="514"/>
      <c r="AW16" s="514"/>
      <c r="AX16" s="514"/>
      <c r="AY16" s="469" t="s">
        <v>153</v>
      </c>
      <c r="AZ16" s="470"/>
      <c r="BA16" s="470"/>
      <c r="BB16" s="470"/>
      <c r="BC16" s="470"/>
      <c r="BD16" s="470"/>
      <c r="BE16" s="470"/>
      <c r="BF16" s="470"/>
      <c r="BG16" s="470"/>
      <c r="BH16" s="470"/>
      <c r="BI16" s="470"/>
      <c r="BJ16" s="470"/>
      <c r="BK16" s="470"/>
      <c r="BL16" s="470"/>
      <c r="BM16" s="471"/>
      <c r="BN16" s="455">
        <v>15936986</v>
      </c>
      <c r="BO16" s="456"/>
      <c r="BP16" s="456"/>
      <c r="BQ16" s="456"/>
      <c r="BR16" s="456"/>
      <c r="BS16" s="456"/>
      <c r="BT16" s="456"/>
      <c r="BU16" s="457"/>
      <c r="BV16" s="455">
        <v>15794870</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154</v>
      </c>
      <c r="N17" s="549"/>
      <c r="O17" s="549"/>
      <c r="P17" s="549"/>
      <c r="Q17" s="550"/>
      <c r="R17" s="532" t="s">
        <v>155</v>
      </c>
      <c r="S17" s="533"/>
      <c r="T17" s="533"/>
      <c r="U17" s="533"/>
      <c r="V17" s="534"/>
      <c r="W17" s="545" t="s">
        <v>156</v>
      </c>
      <c r="X17" s="441"/>
      <c r="Y17" s="441"/>
      <c r="Z17" s="441"/>
      <c r="AA17" s="441"/>
      <c r="AB17" s="442"/>
      <c r="AC17" s="408">
        <v>18568</v>
      </c>
      <c r="AD17" s="409"/>
      <c r="AE17" s="409"/>
      <c r="AF17" s="409"/>
      <c r="AG17" s="410"/>
      <c r="AH17" s="408">
        <v>19002</v>
      </c>
      <c r="AI17" s="409"/>
      <c r="AJ17" s="409"/>
      <c r="AK17" s="409"/>
      <c r="AL17" s="468"/>
      <c r="AM17" s="512"/>
      <c r="AN17" s="412"/>
      <c r="AO17" s="412"/>
      <c r="AP17" s="412"/>
      <c r="AQ17" s="412"/>
      <c r="AR17" s="412"/>
      <c r="AS17" s="412"/>
      <c r="AT17" s="413"/>
      <c r="AU17" s="513"/>
      <c r="AV17" s="514"/>
      <c r="AW17" s="514"/>
      <c r="AX17" s="514"/>
      <c r="AY17" s="469" t="s">
        <v>157</v>
      </c>
      <c r="AZ17" s="470"/>
      <c r="BA17" s="470"/>
      <c r="BB17" s="470"/>
      <c r="BC17" s="470"/>
      <c r="BD17" s="470"/>
      <c r="BE17" s="470"/>
      <c r="BF17" s="470"/>
      <c r="BG17" s="470"/>
      <c r="BH17" s="470"/>
      <c r="BI17" s="470"/>
      <c r="BJ17" s="470"/>
      <c r="BK17" s="470"/>
      <c r="BL17" s="470"/>
      <c r="BM17" s="471"/>
      <c r="BN17" s="455">
        <v>7332120</v>
      </c>
      <c r="BO17" s="456"/>
      <c r="BP17" s="456"/>
      <c r="BQ17" s="456"/>
      <c r="BR17" s="456"/>
      <c r="BS17" s="456"/>
      <c r="BT17" s="456"/>
      <c r="BU17" s="457"/>
      <c r="BV17" s="455">
        <v>7006814</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158</v>
      </c>
      <c r="C18" s="506"/>
      <c r="D18" s="506"/>
      <c r="E18" s="507"/>
      <c r="F18" s="507"/>
      <c r="G18" s="507"/>
      <c r="H18" s="507"/>
      <c r="I18" s="507"/>
      <c r="J18" s="507"/>
      <c r="K18" s="507"/>
      <c r="L18" s="508">
        <v>864.2</v>
      </c>
      <c r="M18" s="508"/>
      <c r="N18" s="508"/>
      <c r="O18" s="508"/>
      <c r="P18" s="508"/>
      <c r="Q18" s="508"/>
      <c r="R18" s="509"/>
      <c r="S18" s="509"/>
      <c r="T18" s="509"/>
      <c r="U18" s="509"/>
      <c r="V18" s="510"/>
      <c r="W18" s="526"/>
      <c r="X18" s="527"/>
      <c r="Y18" s="527"/>
      <c r="Z18" s="527"/>
      <c r="AA18" s="527"/>
      <c r="AB18" s="551"/>
      <c r="AC18" s="425">
        <v>75.3</v>
      </c>
      <c r="AD18" s="426"/>
      <c r="AE18" s="426"/>
      <c r="AF18" s="426"/>
      <c r="AG18" s="511"/>
      <c r="AH18" s="425">
        <v>73.099999999999994</v>
      </c>
      <c r="AI18" s="426"/>
      <c r="AJ18" s="426"/>
      <c r="AK18" s="426"/>
      <c r="AL18" s="427"/>
      <c r="AM18" s="512"/>
      <c r="AN18" s="412"/>
      <c r="AO18" s="412"/>
      <c r="AP18" s="412"/>
      <c r="AQ18" s="412"/>
      <c r="AR18" s="412"/>
      <c r="AS18" s="412"/>
      <c r="AT18" s="413"/>
      <c r="AU18" s="513"/>
      <c r="AV18" s="514"/>
      <c r="AW18" s="514"/>
      <c r="AX18" s="514"/>
      <c r="AY18" s="469" t="s">
        <v>159</v>
      </c>
      <c r="AZ18" s="470"/>
      <c r="BA18" s="470"/>
      <c r="BB18" s="470"/>
      <c r="BC18" s="470"/>
      <c r="BD18" s="470"/>
      <c r="BE18" s="470"/>
      <c r="BF18" s="470"/>
      <c r="BG18" s="470"/>
      <c r="BH18" s="470"/>
      <c r="BI18" s="470"/>
      <c r="BJ18" s="470"/>
      <c r="BK18" s="470"/>
      <c r="BL18" s="470"/>
      <c r="BM18" s="471"/>
      <c r="BN18" s="455">
        <v>17387205</v>
      </c>
      <c r="BO18" s="456"/>
      <c r="BP18" s="456"/>
      <c r="BQ18" s="456"/>
      <c r="BR18" s="456"/>
      <c r="BS18" s="456"/>
      <c r="BT18" s="456"/>
      <c r="BU18" s="457"/>
      <c r="BV18" s="455">
        <v>17559993</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160</v>
      </c>
      <c r="C19" s="506"/>
      <c r="D19" s="506"/>
      <c r="E19" s="507"/>
      <c r="F19" s="507"/>
      <c r="G19" s="507"/>
      <c r="H19" s="507"/>
      <c r="I19" s="507"/>
      <c r="J19" s="507"/>
      <c r="K19" s="507"/>
      <c r="L19" s="515">
        <v>63</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161</v>
      </c>
      <c r="AZ19" s="470"/>
      <c r="BA19" s="470"/>
      <c r="BB19" s="470"/>
      <c r="BC19" s="470"/>
      <c r="BD19" s="470"/>
      <c r="BE19" s="470"/>
      <c r="BF19" s="470"/>
      <c r="BG19" s="470"/>
      <c r="BH19" s="470"/>
      <c r="BI19" s="470"/>
      <c r="BJ19" s="470"/>
      <c r="BK19" s="470"/>
      <c r="BL19" s="470"/>
      <c r="BM19" s="471"/>
      <c r="BN19" s="455">
        <v>24274202</v>
      </c>
      <c r="BO19" s="456"/>
      <c r="BP19" s="456"/>
      <c r="BQ19" s="456"/>
      <c r="BR19" s="456"/>
      <c r="BS19" s="456"/>
      <c r="BT19" s="456"/>
      <c r="BU19" s="457"/>
      <c r="BV19" s="455">
        <v>24463865</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162</v>
      </c>
      <c r="C20" s="506"/>
      <c r="D20" s="506"/>
      <c r="E20" s="507"/>
      <c r="F20" s="507"/>
      <c r="G20" s="507"/>
      <c r="H20" s="507"/>
      <c r="I20" s="507"/>
      <c r="J20" s="507"/>
      <c r="K20" s="507"/>
      <c r="L20" s="515">
        <v>24077</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163</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164</v>
      </c>
      <c r="C22" s="432"/>
      <c r="D22" s="433"/>
      <c r="E22" s="440" t="s">
        <v>1</v>
      </c>
      <c r="F22" s="441"/>
      <c r="G22" s="441"/>
      <c r="H22" s="441"/>
      <c r="I22" s="441"/>
      <c r="J22" s="441"/>
      <c r="K22" s="442"/>
      <c r="L22" s="440" t="s">
        <v>165</v>
      </c>
      <c r="M22" s="441"/>
      <c r="N22" s="441"/>
      <c r="O22" s="441"/>
      <c r="P22" s="442"/>
      <c r="Q22" s="446" t="s">
        <v>166</v>
      </c>
      <c r="R22" s="447"/>
      <c r="S22" s="447"/>
      <c r="T22" s="447"/>
      <c r="U22" s="447"/>
      <c r="V22" s="448"/>
      <c r="W22" s="497" t="s">
        <v>167</v>
      </c>
      <c r="X22" s="432"/>
      <c r="Y22" s="433"/>
      <c r="Z22" s="440" t="s">
        <v>1</v>
      </c>
      <c r="AA22" s="441"/>
      <c r="AB22" s="441"/>
      <c r="AC22" s="441"/>
      <c r="AD22" s="441"/>
      <c r="AE22" s="441"/>
      <c r="AF22" s="441"/>
      <c r="AG22" s="442"/>
      <c r="AH22" s="458" t="s">
        <v>168</v>
      </c>
      <c r="AI22" s="441"/>
      <c r="AJ22" s="441"/>
      <c r="AK22" s="441"/>
      <c r="AL22" s="442"/>
      <c r="AM22" s="458" t="s">
        <v>169</v>
      </c>
      <c r="AN22" s="459"/>
      <c r="AO22" s="459"/>
      <c r="AP22" s="459"/>
      <c r="AQ22" s="459"/>
      <c r="AR22" s="460"/>
      <c r="AS22" s="446" t="s">
        <v>166</v>
      </c>
      <c r="AT22" s="447"/>
      <c r="AU22" s="447"/>
      <c r="AV22" s="447"/>
      <c r="AW22" s="447"/>
      <c r="AX22" s="464"/>
      <c r="AY22" s="481" t="s">
        <v>170</v>
      </c>
      <c r="AZ22" s="482"/>
      <c r="BA22" s="482"/>
      <c r="BB22" s="482"/>
      <c r="BC22" s="482"/>
      <c r="BD22" s="482"/>
      <c r="BE22" s="482"/>
      <c r="BF22" s="482"/>
      <c r="BG22" s="482"/>
      <c r="BH22" s="482"/>
      <c r="BI22" s="482"/>
      <c r="BJ22" s="482"/>
      <c r="BK22" s="482"/>
      <c r="BL22" s="482"/>
      <c r="BM22" s="483"/>
      <c r="BN22" s="484">
        <v>36462121</v>
      </c>
      <c r="BO22" s="485"/>
      <c r="BP22" s="485"/>
      <c r="BQ22" s="485"/>
      <c r="BR22" s="485"/>
      <c r="BS22" s="485"/>
      <c r="BT22" s="485"/>
      <c r="BU22" s="486"/>
      <c r="BV22" s="484">
        <v>37286851</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171</v>
      </c>
      <c r="AZ23" s="470"/>
      <c r="BA23" s="470"/>
      <c r="BB23" s="470"/>
      <c r="BC23" s="470"/>
      <c r="BD23" s="470"/>
      <c r="BE23" s="470"/>
      <c r="BF23" s="470"/>
      <c r="BG23" s="470"/>
      <c r="BH23" s="470"/>
      <c r="BI23" s="470"/>
      <c r="BJ23" s="470"/>
      <c r="BK23" s="470"/>
      <c r="BL23" s="470"/>
      <c r="BM23" s="471"/>
      <c r="BN23" s="455">
        <v>9161269</v>
      </c>
      <c r="BO23" s="456"/>
      <c r="BP23" s="456"/>
      <c r="BQ23" s="456"/>
      <c r="BR23" s="456"/>
      <c r="BS23" s="456"/>
      <c r="BT23" s="456"/>
      <c r="BU23" s="457"/>
      <c r="BV23" s="455">
        <v>9606841</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172</v>
      </c>
      <c r="F24" s="412"/>
      <c r="G24" s="412"/>
      <c r="H24" s="412"/>
      <c r="I24" s="412"/>
      <c r="J24" s="412"/>
      <c r="K24" s="413"/>
      <c r="L24" s="408">
        <v>1</v>
      </c>
      <c r="M24" s="409"/>
      <c r="N24" s="409"/>
      <c r="O24" s="409"/>
      <c r="P24" s="410"/>
      <c r="Q24" s="408">
        <v>8500</v>
      </c>
      <c r="R24" s="409"/>
      <c r="S24" s="409"/>
      <c r="T24" s="409"/>
      <c r="U24" s="409"/>
      <c r="V24" s="410"/>
      <c r="W24" s="498"/>
      <c r="X24" s="435"/>
      <c r="Y24" s="436"/>
      <c r="Z24" s="411" t="s">
        <v>173</v>
      </c>
      <c r="AA24" s="412"/>
      <c r="AB24" s="412"/>
      <c r="AC24" s="412"/>
      <c r="AD24" s="412"/>
      <c r="AE24" s="412"/>
      <c r="AF24" s="412"/>
      <c r="AG24" s="413"/>
      <c r="AH24" s="408">
        <v>418</v>
      </c>
      <c r="AI24" s="409"/>
      <c r="AJ24" s="409"/>
      <c r="AK24" s="409"/>
      <c r="AL24" s="410"/>
      <c r="AM24" s="408">
        <v>1246894</v>
      </c>
      <c r="AN24" s="409"/>
      <c r="AO24" s="409"/>
      <c r="AP24" s="409"/>
      <c r="AQ24" s="409"/>
      <c r="AR24" s="410"/>
      <c r="AS24" s="408">
        <v>2983</v>
      </c>
      <c r="AT24" s="409"/>
      <c r="AU24" s="409"/>
      <c r="AV24" s="409"/>
      <c r="AW24" s="409"/>
      <c r="AX24" s="468"/>
      <c r="AY24" s="428" t="s">
        <v>174</v>
      </c>
      <c r="AZ24" s="429"/>
      <c r="BA24" s="429"/>
      <c r="BB24" s="429"/>
      <c r="BC24" s="429"/>
      <c r="BD24" s="429"/>
      <c r="BE24" s="429"/>
      <c r="BF24" s="429"/>
      <c r="BG24" s="429"/>
      <c r="BH24" s="429"/>
      <c r="BI24" s="429"/>
      <c r="BJ24" s="429"/>
      <c r="BK24" s="429"/>
      <c r="BL24" s="429"/>
      <c r="BM24" s="430"/>
      <c r="BN24" s="455">
        <v>25841265</v>
      </c>
      <c r="BO24" s="456"/>
      <c r="BP24" s="456"/>
      <c r="BQ24" s="456"/>
      <c r="BR24" s="456"/>
      <c r="BS24" s="456"/>
      <c r="BT24" s="456"/>
      <c r="BU24" s="457"/>
      <c r="BV24" s="455">
        <v>25775687</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175</v>
      </c>
      <c r="F25" s="412"/>
      <c r="G25" s="412"/>
      <c r="H25" s="412"/>
      <c r="I25" s="412"/>
      <c r="J25" s="412"/>
      <c r="K25" s="413"/>
      <c r="L25" s="408">
        <v>2</v>
      </c>
      <c r="M25" s="409"/>
      <c r="N25" s="409"/>
      <c r="O25" s="409"/>
      <c r="P25" s="410"/>
      <c r="Q25" s="408">
        <v>6900</v>
      </c>
      <c r="R25" s="409"/>
      <c r="S25" s="409"/>
      <c r="T25" s="409"/>
      <c r="U25" s="409"/>
      <c r="V25" s="410"/>
      <c r="W25" s="498"/>
      <c r="X25" s="435"/>
      <c r="Y25" s="436"/>
      <c r="Z25" s="411" t="s">
        <v>176</v>
      </c>
      <c r="AA25" s="412"/>
      <c r="AB25" s="412"/>
      <c r="AC25" s="412"/>
      <c r="AD25" s="412"/>
      <c r="AE25" s="412"/>
      <c r="AF25" s="412"/>
      <c r="AG25" s="413"/>
      <c r="AH25" s="408" t="s">
        <v>140</v>
      </c>
      <c r="AI25" s="409"/>
      <c r="AJ25" s="409"/>
      <c r="AK25" s="409"/>
      <c r="AL25" s="410"/>
      <c r="AM25" s="408" t="s">
        <v>177</v>
      </c>
      <c r="AN25" s="409"/>
      <c r="AO25" s="409"/>
      <c r="AP25" s="409"/>
      <c r="AQ25" s="409"/>
      <c r="AR25" s="410"/>
      <c r="AS25" s="408" t="s">
        <v>140</v>
      </c>
      <c r="AT25" s="409"/>
      <c r="AU25" s="409"/>
      <c r="AV25" s="409"/>
      <c r="AW25" s="409"/>
      <c r="AX25" s="468"/>
      <c r="AY25" s="481" t="s">
        <v>178</v>
      </c>
      <c r="AZ25" s="482"/>
      <c r="BA25" s="482"/>
      <c r="BB25" s="482"/>
      <c r="BC25" s="482"/>
      <c r="BD25" s="482"/>
      <c r="BE25" s="482"/>
      <c r="BF25" s="482"/>
      <c r="BG25" s="482"/>
      <c r="BH25" s="482"/>
      <c r="BI25" s="482"/>
      <c r="BJ25" s="482"/>
      <c r="BK25" s="482"/>
      <c r="BL25" s="482"/>
      <c r="BM25" s="483"/>
      <c r="BN25" s="484">
        <v>5475050</v>
      </c>
      <c r="BO25" s="485"/>
      <c r="BP25" s="485"/>
      <c r="BQ25" s="485"/>
      <c r="BR25" s="485"/>
      <c r="BS25" s="485"/>
      <c r="BT25" s="485"/>
      <c r="BU25" s="486"/>
      <c r="BV25" s="484">
        <v>6180336</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179</v>
      </c>
      <c r="F26" s="412"/>
      <c r="G26" s="412"/>
      <c r="H26" s="412"/>
      <c r="I26" s="412"/>
      <c r="J26" s="412"/>
      <c r="K26" s="413"/>
      <c r="L26" s="408">
        <v>1</v>
      </c>
      <c r="M26" s="409"/>
      <c r="N26" s="409"/>
      <c r="O26" s="409"/>
      <c r="P26" s="410"/>
      <c r="Q26" s="408">
        <v>6190</v>
      </c>
      <c r="R26" s="409"/>
      <c r="S26" s="409"/>
      <c r="T26" s="409"/>
      <c r="U26" s="409"/>
      <c r="V26" s="410"/>
      <c r="W26" s="498"/>
      <c r="X26" s="435"/>
      <c r="Y26" s="436"/>
      <c r="Z26" s="411" t="s">
        <v>180</v>
      </c>
      <c r="AA26" s="466"/>
      <c r="AB26" s="466"/>
      <c r="AC26" s="466"/>
      <c r="AD26" s="466"/>
      <c r="AE26" s="466"/>
      <c r="AF26" s="466"/>
      <c r="AG26" s="467"/>
      <c r="AH26" s="408">
        <v>7</v>
      </c>
      <c r="AI26" s="409"/>
      <c r="AJ26" s="409"/>
      <c r="AK26" s="409"/>
      <c r="AL26" s="410"/>
      <c r="AM26" s="408">
        <v>24374</v>
      </c>
      <c r="AN26" s="409"/>
      <c r="AO26" s="409"/>
      <c r="AP26" s="409"/>
      <c r="AQ26" s="409"/>
      <c r="AR26" s="410"/>
      <c r="AS26" s="408">
        <v>3482</v>
      </c>
      <c r="AT26" s="409"/>
      <c r="AU26" s="409"/>
      <c r="AV26" s="409"/>
      <c r="AW26" s="409"/>
      <c r="AX26" s="468"/>
      <c r="AY26" s="495" t="s">
        <v>181</v>
      </c>
      <c r="AZ26" s="415"/>
      <c r="BA26" s="415"/>
      <c r="BB26" s="415"/>
      <c r="BC26" s="415"/>
      <c r="BD26" s="415"/>
      <c r="BE26" s="415"/>
      <c r="BF26" s="415"/>
      <c r="BG26" s="415"/>
      <c r="BH26" s="415"/>
      <c r="BI26" s="415"/>
      <c r="BJ26" s="415"/>
      <c r="BK26" s="415"/>
      <c r="BL26" s="415"/>
      <c r="BM26" s="496"/>
      <c r="BN26" s="455" t="s">
        <v>130</v>
      </c>
      <c r="BO26" s="456"/>
      <c r="BP26" s="456"/>
      <c r="BQ26" s="456"/>
      <c r="BR26" s="456"/>
      <c r="BS26" s="456"/>
      <c r="BT26" s="456"/>
      <c r="BU26" s="457"/>
      <c r="BV26" s="455" t="s">
        <v>177</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182</v>
      </c>
      <c r="F27" s="412"/>
      <c r="G27" s="412"/>
      <c r="H27" s="412"/>
      <c r="I27" s="412"/>
      <c r="J27" s="412"/>
      <c r="K27" s="413"/>
      <c r="L27" s="408">
        <v>1</v>
      </c>
      <c r="M27" s="409"/>
      <c r="N27" s="409"/>
      <c r="O27" s="409"/>
      <c r="P27" s="410"/>
      <c r="Q27" s="408">
        <v>4010</v>
      </c>
      <c r="R27" s="409"/>
      <c r="S27" s="409"/>
      <c r="T27" s="409"/>
      <c r="U27" s="409"/>
      <c r="V27" s="410"/>
      <c r="W27" s="498"/>
      <c r="X27" s="435"/>
      <c r="Y27" s="436"/>
      <c r="Z27" s="411" t="s">
        <v>183</v>
      </c>
      <c r="AA27" s="412"/>
      <c r="AB27" s="412"/>
      <c r="AC27" s="412"/>
      <c r="AD27" s="412"/>
      <c r="AE27" s="412"/>
      <c r="AF27" s="412"/>
      <c r="AG27" s="413"/>
      <c r="AH27" s="408">
        <v>8</v>
      </c>
      <c r="AI27" s="409"/>
      <c r="AJ27" s="409"/>
      <c r="AK27" s="409"/>
      <c r="AL27" s="410"/>
      <c r="AM27" s="408">
        <v>32128</v>
      </c>
      <c r="AN27" s="409"/>
      <c r="AO27" s="409"/>
      <c r="AP27" s="409"/>
      <c r="AQ27" s="409"/>
      <c r="AR27" s="410"/>
      <c r="AS27" s="408">
        <v>4016</v>
      </c>
      <c r="AT27" s="409"/>
      <c r="AU27" s="409"/>
      <c r="AV27" s="409"/>
      <c r="AW27" s="409"/>
      <c r="AX27" s="468"/>
      <c r="AY27" s="492" t="s">
        <v>184</v>
      </c>
      <c r="AZ27" s="493"/>
      <c r="BA27" s="493"/>
      <c r="BB27" s="493"/>
      <c r="BC27" s="493"/>
      <c r="BD27" s="493"/>
      <c r="BE27" s="493"/>
      <c r="BF27" s="493"/>
      <c r="BG27" s="493"/>
      <c r="BH27" s="493"/>
      <c r="BI27" s="493"/>
      <c r="BJ27" s="493"/>
      <c r="BK27" s="493"/>
      <c r="BL27" s="493"/>
      <c r="BM27" s="494"/>
      <c r="BN27" s="489">
        <v>122776</v>
      </c>
      <c r="BO27" s="490"/>
      <c r="BP27" s="490"/>
      <c r="BQ27" s="490"/>
      <c r="BR27" s="490"/>
      <c r="BS27" s="490"/>
      <c r="BT27" s="490"/>
      <c r="BU27" s="491"/>
      <c r="BV27" s="489">
        <v>122776</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185</v>
      </c>
      <c r="F28" s="412"/>
      <c r="G28" s="412"/>
      <c r="H28" s="412"/>
      <c r="I28" s="412"/>
      <c r="J28" s="412"/>
      <c r="K28" s="413"/>
      <c r="L28" s="408">
        <v>1</v>
      </c>
      <c r="M28" s="409"/>
      <c r="N28" s="409"/>
      <c r="O28" s="409"/>
      <c r="P28" s="410"/>
      <c r="Q28" s="408">
        <v>3610</v>
      </c>
      <c r="R28" s="409"/>
      <c r="S28" s="409"/>
      <c r="T28" s="409"/>
      <c r="U28" s="409"/>
      <c r="V28" s="410"/>
      <c r="W28" s="498"/>
      <c r="X28" s="435"/>
      <c r="Y28" s="436"/>
      <c r="Z28" s="411" t="s">
        <v>186</v>
      </c>
      <c r="AA28" s="412"/>
      <c r="AB28" s="412"/>
      <c r="AC28" s="412"/>
      <c r="AD28" s="412"/>
      <c r="AE28" s="412"/>
      <c r="AF28" s="412"/>
      <c r="AG28" s="413"/>
      <c r="AH28" s="408" t="s">
        <v>140</v>
      </c>
      <c r="AI28" s="409"/>
      <c r="AJ28" s="409"/>
      <c r="AK28" s="409"/>
      <c r="AL28" s="410"/>
      <c r="AM28" s="408" t="s">
        <v>187</v>
      </c>
      <c r="AN28" s="409"/>
      <c r="AO28" s="409"/>
      <c r="AP28" s="409"/>
      <c r="AQ28" s="409"/>
      <c r="AR28" s="410"/>
      <c r="AS28" s="408" t="s">
        <v>177</v>
      </c>
      <c r="AT28" s="409"/>
      <c r="AU28" s="409"/>
      <c r="AV28" s="409"/>
      <c r="AW28" s="409"/>
      <c r="AX28" s="468"/>
      <c r="AY28" s="472" t="s">
        <v>188</v>
      </c>
      <c r="AZ28" s="473"/>
      <c r="BA28" s="473"/>
      <c r="BB28" s="474"/>
      <c r="BC28" s="481" t="s">
        <v>50</v>
      </c>
      <c r="BD28" s="482"/>
      <c r="BE28" s="482"/>
      <c r="BF28" s="482"/>
      <c r="BG28" s="482"/>
      <c r="BH28" s="482"/>
      <c r="BI28" s="482"/>
      <c r="BJ28" s="482"/>
      <c r="BK28" s="482"/>
      <c r="BL28" s="482"/>
      <c r="BM28" s="483"/>
      <c r="BN28" s="484">
        <v>1891936</v>
      </c>
      <c r="BO28" s="485"/>
      <c r="BP28" s="485"/>
      <c r="BQ28" s="485"/>
      <c r="BR28" s="485"/>
      <c r="BS28" s="485"/>
      <c r="BT28" s="485"/>
      <c r="BU28" s="486"/>
      <c r="BV28" s="484">
        <v>1811387</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189</v>
      </c>
      <c r="F29" s="412"/>
      <c r="G29" s="412"/>
      <c r="H29" s="412"/>
      <c r="I29" s="412"/>
      <c r="J29" s="412"/>
      <c r="K29" s="413"/>
      <c r="L29" s="408">
        <v>20</v>
      </c>
      <c r="M29" s="409"/>
      <c r="N29" s="409"/>
      <c r="O29" s="409"/>
      <c r="P29" s="410"/>
      <c r="Q29" s="408">
        <v>3400</v>
      </c>
      <c r="R29" s="409"/>
      <c r="S29" s="409"/>
      <c r="T29" s="409"/>
      <c r="U29" s="409"/>
      <c r="V29" s="410"/>
      <c r="W29" s="499"/>
      <c r="X29" s="500"/>
      <c r="Y29" s="501"/>
      <c r="Z29" s="411" t="s">
        <v>190</v>
      </c>
      <c r="AA29" s="412"/>
      <c r="AB29" s="412"/>
      <c r="AC29" s="412"/>
      <c r="AD29" s="412"/>
      <c r="AE29" s="412"/>
      <c r="AF29" s="412"/>
      <c r="AG29" s="413"/>
      <c r="AH29" s="408">
        <v>426</v>
      </c>
      <c r="AI29" s="409"/>
      <c r="AJ29" s="409"/>
      <c r="AK29" s="409"/>
      <c r="AL29" s="410"/>
      <c r="AM29" s="408">
        <v>1279022</v>
      </c>
      <c r="AN29" s="409"/>
      <c r="AO29" s="409"/>
      <c r="AP29" s="409"/>
      <c r="AQ29" s="409"/>
      <c r="AR29" s="410"/>
      <c r="AS29" s="408">
        <v>3002</v>
      </c>
      <c r="AT29" s="409"/>
      <c r="AU29" s="409"/>
      <c r="AV29" s="409"/>
      <c r="AW29" s="409"/>
      <c r="AX29" s="468"/>
      <c r="AY29" s="475"/>
      <c r="AZ29" s="476"/>
      <c r="BA29" s="476"/>
      <c r="BB29" s="477"/>
      <c r="BC29" s="469" t="s">
        <v>191</v>
      </c>
      <c r="BD29" s="470"/>
      <c r="BE29" s="470"/>
      <c r="BF29" s="470"/>
      <c r="BG29" s="470"/>
      <c r="BH29" s="470"/>
      <c r="BI29" s="470"/>
      <c r="BJ29" s="470"/>
      <c r="BK29" s="470"/>
      <c r="BL29" s="470"/>
      <c r="BM29" s="471"/>
      <c r="BN29" s="455">
        <v>264665</v>
      </c>
      <c r="BO29" s="456"/>
      <c r="BP29" s="456"/>
      <c r="BQ29" s="456"/>
      <c r="BR29" s="456"/>
      <c r="BS29" s="456"/>
      <c r="BT29" s="456"/>
      <c r="BU29" s="457"/>
      <c r="BV29" s="455">
        <v>264663</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192</v>
      </c>
      <c r="X30" s="423"/>
      <c r="Y30" s="423"/>
      <c r="Z30" s="423"/>
      <c r="AA30" s="423"/>
      <c r="AB30" s="423"/>
      <c r="AC30" s="423"/>
      <c r="AD30" s="423"/>
      <c r="AE30" s="423"/>
      <c r="AF30" s="423"/>
      <c r="AG30" s="424"/>
      <c r="AH30" s="425">
        <v>97.3</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52</v>
      </c>
      <c r="BD30" s="429"/>
      <c r="BE30" s="429"/>
      <c r="BF30" s="429"/>
      <c r="BG30" s="429"/>
      <c r="BH30" s="429"/>
      <c r="BI30" s="429"/>
      <c r="BJ30" s="429"/>
      <c r="BK30" s="429"/>
      <c r="BL30" s="429"/>
      <c r="BM30" s="430"/>
      <c r="BN30" s="489">
        <v>5016793</v>
      </c>
      <c r="BO30" s="490"/>
      <c r="BP30" s="490"/>
      <c r="BQ30" s="490"/>
      <c r="BR30" s="490"/>
      <c r="BS30" s="490"/>
      <c r="BT30" s="490"/>
      <c r="BU30" s="491"/>
      <c r="BV30" s="489">
        <v>5147070</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193</v>
      </c>
      <c r="D32" s="414"/>
      <c r="E32" s="414"/>
      <c r="F32" s="414"/>
      <c r="G32" s="414"/>
      <c r="H32" s="414"/>
      <c r="I32" s="414"/>
      <c r="J32" s="414"/>
      <c r="K32" s="414"/>
      <c r="L32" s="414"/>
      <c r="M32" s="414"/>
      <c r="N32" s="414"/>
      <c r="O32" s="414"/>
      <c r="P32" s="414"/>
      <c r="Q32" s="414"/>
      <c r="R32" s="414"/>
      <c r="S32" s="414"/>
      <c r="U32" s="415" t="s">
        <v>194</v>
      </c>
      <c r="V32" s="415"/>
      <c r="W32" s="415"/>
      <c r="X32" s="415"/>
      <c r="Y32" s="415"/>
      <c r="Z32" s="415"/>
      <c r="AA32" s="415"/>
      <c r="AB32" s="415"/>
      <c r="AC32" s="415"/>
      <c r="AD32" s="415"/>
      <c r="AE32" s="415"/>
      <c r="AF32" s="415"/>
      <c r="AG32" s="415"/>
      <c r="AH32" s="415"/>
      <c r="AI32" s="415"/>
      <c r="AJ32" s="415"/>
      <c r="AK32" s="415"/>
      <c r="AM32" s="415" t="s">
        <v>195</v>
      </c>
      <c r="AN32" s="415"/>
      <c r="AO32" s="415"/>
      <c r="AP32" s="415"/>
      <c r="AQ32" s="415"/>
      <c r="AR32" s="415"/>
      <c r="AS32" s="415"/>
      <c r="AT32" s="415"/>
      <c r="AU32" s="415"/>
      <c r="AV32" s="415"/>
      <c r="AW32" s="415"/>
      <c r="AX32" s="415"/>
      <c r="AY32" s="415"/>
      <c r="AZ32" s="415"/>
      <c r="BA32" s="415"/>
      <c r="BB32" s="415"/>
      <c r="BC32" s="415"/>
      <c r="BE32" s="415" t="s">
        <v>196</v>
      </c>
      <c r="BF32" s="415"/>
      <c r="BG32" s="415"/>
      <c r="BH32" s="415"/>
      <c r="BI32" s="415"/>
      <c r="BJ32" s="415"/>
      <c r="BK32" s="415"/>
      <c r="BL32" s="415"/>
      <c r="BM32" s="415"/>
      <c r="BN32" s="415"/>
      <c r="BO32" s="415"/>
      <c r="BP32" s="415"/>
      <c r="BQ32" s="415"/>
      <c r="BR32" s="415"/>
      <c r="BS32" s="415"/>
      <c r="BT32" s="415"/>
      <c r="BU32" s="415"/>
      <c r="BW32" s="415" t="s">
        <v>197</v>
      </c>
      <c r="BX32" s="415"/>
      <c r="BY32" s="415"/>
      <c r="BZ32" s="415"/>
      <c r="CA32" s="415"/>
      <c r="CB32" s="415"/>
      <c r="CC32" s="415"/>
      <c r="CD32" s="415"/>
      <c r="CE32" s="415"/>
      <c r="CF32" s="415"/>
      <c r="CG32" s="415"/>
      <c r="CH32" s="415"/>
      <c r="CI32" s="415"/>
      <c r="CJ32" s="415"/>
      <c r="CK32" s="415"/>
      <c r="CL32" s="415"/>
      <c r="CM32" s="415"/>
      <c r="CO32" s="415" t="s">
        <v>198</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199</v>
      </c>
      <c r="D33" s="407"/>
      <c r="E33" s="406" t="s">
        <v>200</v>
      </c>
      <c r="F33" s="406"/>
      <c r="G33" s="406"/>
      <c r="H33" s="406"/>
      <c r="I33" s="406"/>
      <c r="J33" s="406"/>
      <c r="K33" s="406"/>
      <c r="L33" s="406"/>
      <c r="M33" s="406"/>
      <c r="N33" s="406"/>
      <c r="O33" s="406"/>
      <c r="P33" s="406"/>
      <c r="Q33" s="406"/>
      <c r="R33" s="406"/>
      <c r="S33" s="406"/>
      <c r="T33" s="206"/>
      <c r="U33" s="407" t="s">
        <v>201</v>
      </c>
      <c r="V33" s="407"/>
      <c r="W33" s="406" t="s">
        <v>200</v>
      </c>
      <c r="X33" s="406"/>
      <c r="Y33" s="406"/>
      <c r="Z33" s="406"/>
      <c r="AA33" s="406"/>
      <c r="AB33" s="406"/>
      <c r="AC33" s="406"/>
      <c r="AD33" s="406"/>
      <c r="AE33" s="406"/>
      <c r="AF33" s="406"/>
      <c r="AG33" s="406"/>
      <c r="AH33" s="406"/>
      <c r="AI33" s="406"/>
      <c r="AJ33" s="406"/>
      <c r="AK33" s="406"/>
      <c r="AL33" s="206"/>
      <c r="AM33" s="407" t="s">
        <v>201</v>
      </c>
      <c r="AN33" s="407"/>
      <c r="AO33" s="406" t="s">
        <v>200</v>
      </c>
      <c r="AP33" s="406"/>
      <c r="AQ33" s="406"/>
      <c r="AR33" s="406"/>
      <c r="AS33" s="406"/>
      <c r="AT33" s="406"/>
      <c r="AU33" s="406"/>
      <c r="AV33" s="406"/>
      <c r="AW33" s="406"/>
      <c r="AX33" s="406"/>
      <c r="AY33" s="406"/>
      <c r="AZ33" s="406"/>
      <c r="BA33" s="406"/>
      <c r="BB33" s="406"/>
      <c r="BC33" s="406"/>
      <c r="BD33" s="207"/>
      <c r="BE33" s="406" t="s">
        <v>202</v>
      </c>
      <c r="BF33" s="406"/>
      <c r="BG33" s="406" t="s">
        <v>203</v>
      </c>
      <c r="BH33" s="406"/>
      <c r="BI33" s="406"/>
      <c r="BJ33" s="406"/>
      <c r="BK33" s="406"/>
      <c r="BL33" s="406"/>
      <c r="BM33" s="406"/>
      <c r="BN33" s="406"/>
      <c r="BO33" s="406"/>
      <c r="BP33" s="406"/>
      <c r="BQ33" s="406"/>
      <c r="BR33" s="406"/>
      <c r="BS33" s="406"/>
      <c r="BT33" s="406"/>
      <c r="BU33" s="406"/>
      <c r="BV33" s="207"/>
      <c r="BW33" s="407" t="s">
        <v>202</v>
      </c>
      <c r="BX33" s="407"/>
      <c r="BY33" s="406" t="s">
        <v>204</v>
      </c>
      <c r="BZ33" s="406"/>
      <c r="CA33" s="406"/>
      <c r="CB33" s="406"/>
      <c r="CC33" s="406"/>
      <c r="CD33" s="406"/>
      <c r="CE33" s="406"/>
      <c r="CF33" s="406"/>
      <c r="CG33" s="406"/>
      <c r="CH33" s="406"/>
      <c r="CI33" s="406"/>
      <c r="CJ33" s="406"/>
      <c r="CK33" s="406"/>
      <c r="CL33" s="406"/>
      <c r="CM33" s="406"/>
      <c r="CN33" s="206"/>
      <c r="CO33" s="407" t="s">
        <v>205</v>
      </c>
      <c r="CP33" s="407"/>
      <c r="CQ33" s="406" t="s">
        <v>206</v>
      </c>
      <c r="CR33" s="406"/>
      <c r="CS33" s="406"/>
      <c r="CT33" s="406"/>
      <c r="CU33" s="406"/>
      <c r="CV33" s="406"/>
      <c r="CW33" s="406"/>
      <c r="CX33" s="406"/>
      <c r="CY33" s="406"/>
      <c r="CZ33" s="406"/>
      <c r="DA33" s="406"/>
      <c r="DB33" s="406"/>
      <c r="DC33" s="406"/>
      <c r="DD33" s="406"/>
      <c r="DE33" s="406"/>
      <c r="DF33" s="206"/>
      <c r="DG33" s="405" t="s">
        <v>207</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IF('各会計、関係団体の財政状況及び健全化判断比率'!B31="","",'各会計、関係団体の財政状況及び健全化判断比率'!B31)</f>
        <v>水道事業会計</v>
      </c>
      <c r="AP34" s="404"/>
      <c r="AQ34" s="404"/>
      <c r="AR34" s="404"/>
      <c r="AS34" s="404"/>
      <c r="AT34" s="404"/>
      <c r="AU34" s="404"/>
      <c r="AV34" s="404"/>
      <c r="AW34" s="404"/>
      <c r="AX34" s="404"/>
      <c r="AY34" s="404"/>
      <c r="AZ34" s="404"/>
      <c r="BA34" s="404"/>
      <c r="BB34" s="404"/>
      <c r="BC34" s="404"/>
      <c r="BD34" s="181"/>
      <c r="BE34" s="403">
        <f>IF(BG34="","",MAX(C34:D43,U34:V43,AM34:AN43)+1)</f>
        <v>8</v>
      </c>
      <c r="BF34" s="403"/>
      <c r="BG34" s="404" t="str">
        <f>IF('各会計、関係団体の財政状況及び健全化判断比率'!B33="","",'各会計、関係団体の財政状況及び健全化判断比率'!B33)</f>
        <v>魚市場事業特別会計</v>
      </c>
      <c r="BH34" s="404"/>
      <c r="BI34" s="404"/>
      <c r="BJ34" s="404"/>
      <c r="BK34" s="404"/>
      <c r="BL34" s="404"/>
      <c r="BM34" s="404"/>
      <c r="BN34" s="404"/>
      <c r="BO34" s="404"/>
      <c r="BP34" s="404"/>
      <c r="BQ34" s="404"/>
      <c r="BR34" s="404"/>
      <c r="BS34" s="404"/>
      <c r="BT34" s="404"/>
      <c r="BU34" s="404"/>
      <c r="BV34" s="181"/>
      <c r="BW34" s="403">
        <f>IF(BY34="","",MAX(C34:D43,U34:V43,AM34:AN43,BE34:BF43)+1)</f>
        <v>9</v>
      </c>
      <c r="BX34" s="403"/>
      <c r="BY34" s="404" t="str">
        <f>IF('各会計、関係団体の財政状況及び健全化判断比率'!B68="","",'各会計、関係団体の財政状況及び健全化判断比率'!B68)</f>
        <v>一部事務組合下北医療センター 病院事業会計</v>
      </c>
      <c r="BZ34" s="404"/>
      <c r="CA34" s="404"/>
      <c r="CB34" s="404"/>
      <c r="CC34" s="404"/>
      <c r="CD34" s="404"/>
      <c r="CE34" s="404"/>
      <c r="CF34" s="404"/>
      <c r="CG34" s="404"/>
      <c r="CH34" s="404"/>
      <c r="CI34" s="404"/>
      <c r="CJ34" s="404"/>
      <c r="CK34" s="404"/>
      <c r="CL34" s="404"/>
      <c r="CM34" s="404"/>
      <c r="CN34" s="181"/>
      <c r="CO34" s="403">
        <f>IF(CQ34="","",MAX(C34:D43,U34:V43,AM34:AN43,BE34:BF43,BW34:BX43)+1)</f>
        <v>17</v>
      </c>
      <c r="CP34" s="403"/>
      <c r="CQ34" s="404" t="str">
        <f>IF('各会計、関係団体の財政状況及び健全化判断比率'!BS7="","",'各会計、関係団体の財政状況及び健全化判断比率'!BS7)</f>
        <v>むつ市教育福祉振興会</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f>IF(E35="","",C34+1)</f>
        <v>2</v>
      </c>
      <c r="D35" s="403"/>
      <c r="E35" s="404" t="str">
        <f>IF('各会計、関係団体の財政状況及び健全化判断比率'!B8="","",'各会計、関係団体の財政状況及び健全化判断比率'!B8)</f>
        <v>公共用地取得事業特別会計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f t="shared" ref="AM35:AM43" si="0">IF(AO35="","",AM34+1)</f>
        <v>7</v>
      </c>
      <c r="AN35" s="403"/>
      <c r="AO35" s="404" t="str">
        <f>IF('各会計、関係団体の財政状況及び健全化判断比率'!B32="","",'各会計、関係団体の財政状況及び健全化判断比率'!B32)</f>
        <v>下水道事業会計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10</v>
      </c>
      <c r="BX35" s="403"/>
      <c r="BY35" s="404" t="str">
        <f>IF('各会計、関係団体の財政状況及び健全化判断比率'!B69="","",'各会計、関係団体の財政状況及び健全化判断比率'!B69)</f>
        <v>下北地域広域行政事務組合　一般会計</v>
      </c>
      <c r="BZ35" s="404"/>
      <c r="CA35" s="404"/>
      <c r="CB35" s="404"/>
      <c r="CC35" s="404"/>
      <c r="CD35" s="404"/>
      <c r="CE35" s="404"/>
      <c r="CF35" s="404"/>
      <c r="CG35" s="404"/>
      <c r="CH35" s="404"/>
      <c r="CI35" s="404"/>
      <c r="CJ35" s="404"/>
      <c r="CK35" s="404"/>
      <c r="CL35" s="404"/>
      <c r="CM35" s="404"/>
      <c r="CN35" s="181"/>
      <c r="CO35" s="403">
        <f t="shared" ref="CO35:CO43" si="3">IF(CQ35="","",CO34+1)</f>
        <v>18</v>
      </c>
      <c r="CP35" s="403"/>
      <c r="CQ35" s="404" t="str">
        <f>IF('各会計、関係団体の財政状況及び健全化判断比率'!BS8="","",'各会計、関係団体の財政状況及び健全化判断比率'!BS8)</f>
        <v>むつ市脇野沢農業振興公社</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11</v>
      </c>
      <c r="BX36" s="403"/>
      <c r="BY36" s="404" t="str">
        <f>IF('各会計、関係団体の財政状況及び健全化判断比率'!B70="","",'各会計、関係団体の財政状況及び健全化判断比率'!B70)</f>
        <v>青森県市町村職員退職手当組合　一般会計</v>
      </c>
      <c r="BZ36" s="404"/>
      <c r="CA36" s="404"/>
      <c r="CB36" s="404"/>
      <c r="CC36" s="404"/>
      <c r="CD36" s="404"/>
      <c r="CE36" s="404"/>
      <c r="CF36" s="404"/>
      <c r="CG36" s="404"/>
      <c r="CH36" s="404"/>
      <c r="CI36" s="404"/>
      <c r="CJ36" s="404"/>
      <c r="CK36" s="404"/>
      <c r="CL36" s="404"/>
      <c r="CM36" s="404"/>
      <c r="CN36" s="181"/>
      <c r="CO36" s="403">
        <f t="shared" si="3"/>
        <v>19</v>
      </c>
      <c r="CP36" s="403"/>
      <c r="CQ36" s="404" t="str">
        <f>IF('各会計、関係団体の財政状況及び健全化判断比率'!BS9="","",'各会計、関係団体の財政状況及び健全化判断比率'!BS9)</f>
        <v>シイライン</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12</v>
      </c>
      <c r="BX37" s="403"/>
      <c r="BY37" s="404" t="str">
        <f>IF('各会計、関係団体の財政状況及び健全化判断比率'!B71="","",'各会計、関係団体の財政状況及び健全化判断比率'!B71)</f>
        <v>青森県交通災害共済組合　交通災害共済事業会計</v>
      </c>
      <c r="BZ37" s="404"/>
      <c r="CA37" s="404"/>
      <c r="CB37" s="404"/>
      <c r="CC37" s="404"/>
      <c r="CD37" s="404"/>
      <c r="CE37" s="404"/>
      <c r="CF37" s="404"/>
      <c r="CG37" s="404"/>
      <c r="CH37" s="404"/>
      <c r="CI37" s="404"/>
      <c r="CJ37" s="404"/>
      <c r="CK37" s="404"/>
      <c r="CL37" s="404"/>
      <c r="CM37" s="404"/>
      <c r="CN37" s="181"/>
      <c r="CO37" s="403">
        <f t="shared" si="3"/>
        <v>20</v>
      </c>
      <c r="CP37" s="403"/>
      <c r="CQ37" s="404" t="str">
        <f>IF('各会計、関係団体の財政状況及び健全化判断比率'!BS10="","",'各会計、関係団体の財政状況及び健全化判断比率'!BS10)</f>
        <v>エフエムむつ</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13</v>
      </c>
      <c r="BX38" s="403"/>
      <c r="BY38" s="404" t="str">
        <f>IF('各会計、関係団体の財政状況及び健全化判断比率'!B72="","",'各会計、関係団体の財政状況及び健全化判断比率'!B72)</f>
        <v>青森県市町村総合事務組合　一般会計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14</v>
      </c>
      <c r="BX39" s="403"/>
      <c r="BY39" s="404" t="str">
        <f>IF('各会計、関係団体の財政状況及び健全化判断比率'!B73="","",'各会計、関係団体の財政状況及び健全化判断比率'!B73)</f>
        <v>青森県市長会館管理組合　一般会計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15</v>
      </c>
      <c r="BX40" s="403"/>
      <c r="BY40" s="404" t="str">
        <f>IF('各会計、関係団体の財政状況及び健全化判断比率'!B74="","",'各会計、関係団体の財政状況及び健全化判断比率'!B74)</f>
        <v>青森県後期高齢者医療広域連合　一般会計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16</v>
      </c>
      <c r="BX41" s="403"/>
      <c r="BY41" s="404" t="str">
        <f>IF('各会計、関係団体の財政状況及び健全化判断比率'!B75="","",'各会計、関係団体の財政状況及び健全化判断比率'!B75)</f>
        <v>青森県後期高齢者医療広域連合　後期高齢者医療特別会計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208</v>
      </c>
      <c r="E46" s="400" t="s">
        <v>209</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210</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211</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212</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213</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214</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215</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216</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JhF6fszM2jDbAWmwDiKPJc5ndJvQRNHfavbpucczsLbmjM0Or1j7CaPI2itx0cpphbicAw2lVre20Am4b+qF+g==" saltValue="r8RQfPgB4QYTBv0qr3xwL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571</v>
      </c>
      <c r="G33" s="29" t="s">
        <v>572</v>
      </c>
      <c r="H33" s="29" t="s">
        <v>573</v>
      </c>
      <c r="I33" s="29" t="s">
        <v>574</v>
      </c>
      <c r="J33" s="30" t="s">
        <v>575</v>
      </c>
      <c r="K33" s="22"/>
      <c r="L33" s="22"/>
      <c r="M33" s="22"/>
      <c r="N33" s="22"/>
      <c r="O33" s="22"/>
      <c r="P33" s="22"/>
    </row>
    <row r="34" spans="1:16" ht="39" customHeight="1" x14ac:dyDescent="0.15">
      <c r="A34" s="22"/>
      <c r="B34" s="31"/>
      <c r="C34" s="1187" t="s">
        <v>576</v>
      </c>
      <c r="D34" s="1187"/>
      <c r="E34" s="1188"/>
      <c r="F34" s="32">
        <v>7.25</v>
      </c>
      <c r="G34" s="33">
        <v>7.21</v>
      </c>
      <c r="H34" s="33">
        <v>6.89</v>
      </c>
      <c r="I34" s="33">
        <v>6.24</v>
      </c>
      <c r="J34" s="34">
        <v>5.2</v>
      </c>
      <c r="K34" s="22"/>
      <c r="L34" s="22"/>
      <c r="M34" s="22"/>
      <c r="N34" s="22"/>
      <c r="O34" s="22"/>
      <c r="P34" s="22"/>
    </row>
    <row r="35" spans="1:16" ht="39" customHeight="1" x14ac:dyDescent="0.15">
      <c r="A35" s="22"/>
      <c r="B35" s="35"/>
      <c r="C35" s="1181" t="s">
        <v>577</v>
      </c>
      <c r="D35" s="1182"/>
      <c r="E35" s="1183"/>
      <c r="F35" s="36">
        <v>2.4700000000000002</v>
      </c>
      <c r="G35" s="37">
        <v>1.07</v>
      </c>
      <c r="H35" s="37">
        <v>1.95</v>
      </c>
      <c r="I35" s="37">
        <v>3.79</v>
      </c>
      <c r="J35" s="38">
        <v>5.13</v>
      </c>
      <c r="K35" s="22"/>
      <c r="L35" s="22"/>
      <c r="M35" s="22"/>
      <c r="N35" s="22"/>
      <c r="O35" s="22"/>
      <c r="P35" s="22"/>
    </row>
    <row r="36" spans="1:16" ht="39" customHeight="1" x14ac:dyDescent="0.15">
      <c r="A36" s="22"/>
      <c r="B36" s="35"/>
      <c r="C36" s="1181" t="s">
        <v>578</v>
      </c>
      <c r="D36" s="1182"/>
      <c r="E36" s="1183"/>
      <c r="F36" s="36">
        <v>0.26</v>
      </c>
      <c r="G36" s="37">
        <v>1.03</v>
      </c>
      <c r="H36" s="37">
        <v>0.86</v>
      </c>
      <c r="I36" s="37">
        <v>1.29</v>
      </c>
      <c r="J36" s="38">
        <v>1.5</v>
      </c>
      <c r="K36" s="22"/>
      <c r="L36" s="22"/>
      <c r="M36" s="22"/>
      <c r="N36" s="22"/>
      <c r="O36" s="22"/>
      <c r="P36" s="22"/>
    </row>
    <row r="37" spans="1:16" ht="39" customHeight="1" x14ac:dyDescent="0.15">
      <c r="A37" s="22"/>
      <c r="B37" s="35"/>
      <c r="C37" s="1181" t="s">
        <v>579</v>
      </c>
      <c r="D37" s="1182"/>
      <c r="E37" s="1183"/>
      <c r="F37" s="36">
        <v>1.52</v>
      </c>
      <c r="G37" s="37">
        <v>1.58</v>
      </c>
      <c r="H37" s="37">
        <v>0.77</v>
      </c>
      <c r="I37" s="37">
        <v>0.85</v>
      </c>
      <c r="J37" s="38">
        <v>1.2</v>
      </c>
      <c r="K37" s="22"/>
      <c r="L37" s="22"/>
      <c r="M37" s="22"/>
      <c r="N37" s="22"/>
      <c r="O37" s="22"/>
      <c r="P37" s="22"/>
    </row>
    <row r="38" spans="1:16" ht="39" customHeight="1" x14ac:dyDescent="0.15">
      <c r="A38" s="22"/>
      <c r="B38" s="35"/>
      <c r="C38" s="1181" t="s">
        <v>580</v>
      </c>
      <c r="D38" s="1182"/>
      <c r="E38" s="1183"/>
      <c r="F38" s="36" t="s">
        <v>530</v>
      </c>
      <c r="G38" s="37" t="s">
        <v>530</v>
      </c>
      <c r="H38" s="37">
        <v>0.24</v>
      </c>
      <c r="I38" s="37">
        <v>0.56999999999999995</v>
      </c>
      <c r="J38" s="38">
        <v>0.66</v>
      </c>
      <c r="K38" s="22"/>
      <c r="L38" s="22"/>
      <c r="M38" s="22"/>
      <c r="N38" s="22"/>
      <c r="O38" s="22"/>
      <c r="P38" s="22"/>
    </row>
    <row r="39" spans="1:16" ht="39" customHeight="1" x14ac:dyDescent="0.15">
      <c r="A39" s="22"/>
      <c r="B39" s="35"/>
      <c r="C39" s="1181" t="s">
        <v>581</v>
      </c>
      <c r="D39" s="1182"/>
      <c r="E39" s="1183"/>
      <c r="F39" s="36">
        <v>0.03</v>
      </c>
      <c r="G39" s="37">
        <v>0.04</v>
      </c>
      <c r="H39" s="37">
        <v>0.06</v>
      </c>
      <c r="I39" s="37">
        <v>0.06</v>
      </c>
      <c r="J39" s="38">
        <v>0.1</v>
      </c>
      <c r="K39" s="22"/>
      <c r="L39" s="22"/>
      <c r="M39" s="22"/>
      <c r="N39" s="22"/>
      <c r="O39" s="22"/>
      <c r="P39" s="22"/>
    </row>
    <row r="40" spans="1:16" ht="39" customHeight="1" x14ac:dyDescent="0.15">
      <c r="A40" s="22"/>
      <c r="B40" s="35"/>
      <c r="C40" s="1181" t="s">
        <v>582</v>
      </c>
      <c r="D40" s="1182"/>
      <c r="E40" s="1183"/>
      <c r="F40" s="36">
        <v>0</v>
      </c>
      <c r="G40" s="37">
        <v>0</v>
      </c>
      <c r="H40" s="37">
        <v>0</v>
      </c>
      <c r="I40" s="37">
        <v>0</v>
      </c>
      <c r="J40" s="38">
        <v>0</v>
      </c>
      <c r="K40" s="22"/>
      <c r="L40" s="22"/>
      <c r="M40" s="22"/>
      <c r="N40" s="22"/>
      <c r="O40" s="22"/>
      <c r="P40" s="22"/>
    </row>
    <row r="41" spans="1:16" ht="39" customHeight="1" x14ac:dyDescent="0.15">
      <c r="A41" s="22"/>
      <c r="B41" s="35"/>
      <c r="C41" s="1181" t="s">
        <v>583</v>
      </c>
      <c r="D41" s="1182"/>
      <c r="E41" s="1183"/>
      <c r="F41" s="36">
        <v>0</v>
      </c>
      <c r="G41" s="37">
        <v>0</v>
      </c>
      <c r="H41" s="37">
        <v>0</v>
      </c>
      <c r="I41" s="37">
        <v>0</v>
      </c>
      <c r="J41" s="38">
        <v>0</v>
      </c>
      <c r="K41" s="22"/>
      <c r="L41" s="22"/>
      <c r="M41" s="22"/>
      <c r="N41" s="22"/>
      <c r="O41" s="22"/>
      <c r="P41" s="22"/>
    </row>
    <row r="42" spans="1:16" ht="39" customHeight="1" x14ac:dyDescent="0.15">
      <c r="A42" s="22"/>
      <c r="B42" s="39"/>
      <c r="C42" s="1181" t="s">
        <v>584</v>
      </c>
      <c r="D42" s="1182"/>
      <c r="E42" s="1183"/>
      <c r="F42" s="36" t="s">
        <v>530</v>
      </c>
      <c r="G42" s="37" t="s">
        <v>530</v>
      </c>
      <c r="H42" s="37" t="s">
        <v>530</v>
      </c>
      <c r="I42" s="37" t="s">
        <v>530</v>
      </c>
      <c r="J42" s="38" t="s">
        <v>530</v>
      </c>
      <c r="K42" s="22"/>
      <c r="L42" s="22"/>
      <c r="M42" s="22"/>
      <c r="N42" s="22"/>
      <c r="O42" s="22"/>
      <c r="P42" s="22"/>
    </row>
    <row r="43" spans="1:16" ht="39" customHeight="1" thickBot="1" x14ac:dyDescent="0.2">
      <c r="A43" s="22"/>
      <c r="B43" s="40"/>
      <c r="C43" s="1184" t="s">
        <v>585</v>
      </c>
      <c r="D43" s="1185"/>
      <c r="E43" s="1186"/>
      <c r="F43" s="41">
        <v>0</v>
      </c>
      <c r="G43" s="42">
        <v>0</v>
      </c>
      <c r="H43" s="42" t="s">
        <v>530</v>
      </c>
      <c r="I43" s="42" t="s">
        <v>530</v>
      </c>
      <c r="J43" s="43" t="s">
        <v>530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PJTV+rCpP6hR+OolIpIMuwViemzXiIBrnws/ZqxoRaloHxdrz6DccxTwzR/dAqdQqt0t1Wyx18SIo2AbbDLxvw==" saltValue="ruXZ411Bg+zGrOZ48rkTr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571</v>
      </c>
      <c r="L44" s="56" t="s">
        <v>572</v>
      </c>
      <c r="M44" s="56" t="s">
        <v>573</v>
      </c>
      <c r="N44" s="56" t="s">
        <v>574</v>
      </c>
      <c r="O44" s="57" t="s">
        <v>575</v>
      </c>
      <c r="P44" s="48"/>
      <c r="Q44" s="48"/>
      <c r="R44" s="48"/>
      <c r="S44" s="48"/>
      <c r="T44" s="48"/>
      <c r="U44" s="48"/>
    </row>
    <row r="45" spans="1:21" ht="30.75" customHeight="1" x14ac:dyDescent="0.15">
      <c r="A45" s="48"/>
      <c r="B45" s="1212" t="s">
        <v>11</v>
      </c>
      <c r="C45" s="1213"/>
      <c r="D45" s="58"/>
      <c r="E45" s="1218" t="s">
        <v>12</v>
      </c>
      <c r="F45" s="1218"/>
      <c r="G45" s="1218"/>
      <c r="H45" s="1218"/>
      <c r="I45" s="1218"/>
      <c r="J45" s="1219"/>
      <c r="K45" s="59">
        <v>3263</v>
      </c>
      <c r="L45" s="60">
        <v>3309</v>
      </c>
      <c r="M45" s="60">
        <v>3311</v>
      </c>
      <c r="N45" s="60">
        <v>3341</v>
      </c>
      <c r="O45" s="61">
        <v>3327</v>
      </c>
      <c r="P45" s="48"/>
      <c r="Q45" s="48"/>
      <c r="R45" s="48"/>
      <c r="S45" s="48"/>
      <c r="T45" s="48"/>
      <c r="U45" s="48"/>
    </row>
    <row r="46" spans="1:21" ht="30.75" customHeight="1" x14ac:dyDescent="0.15">
      <c r="A46" s="48"/>
      <c r="B46" s="1214"/>
      <c r="C46" s="1215"/>
      <c r="D46" s="62"/>
      <c r="E46" s="1191" t="s">
        <v>13</v>
      </c>
      <c r="F46" s="1191"/>
      <c r="G46" s="1191"/>
      <c r="H46" s="1191"/>
      <c r="I46" s="1191"/>
      <c r="J46" s="1192"/>
      <c r="K46" s="63" t="s">
        <v>530</v>
      </c>
      <c r="L46" s="64" t="s">
        <v>530</v>
      </c>
      <c r="M46" s="64" t="s">
        <v>530</v>
      </c>
      <c r="N46" s="64" t="s">
        <v>530</v>
      </c>
      <c r="O46" s="65" t="s">
        <v>530</v>
      </c>
      <c r="P46" s="48"/>
      <c r="Q46" s="48"/>
      <c r="R46" s="48"/>
      <c r="S46" s="48"/>
      <c r="T46" s="48"/>
      <c r="U46" s="48"/>
    </row>
    <row r="47" spans="1:21" ht="30.75" customHeight="1" x14ac:dyDescent="0.15">
      <c r="A47" s="48"/>
      <c r="B47" s="1214"/>
      <c r="C47" s="1215"/>
      <c r="D47" s="62"/>
      <c r="E47" s="1191" t="s">
        <v>14</v>
      </c>
      <c r="F47" s="1191"/>
      <c r="G47" s="1191"/>
      <c r="H47" s="1191"/>
      <c r="I47" s="1191"/>
      <c r="J47" s="1192"/>
      <c r="K47" s="63" t="s">
        <v>530</v>
      </c>
      <c r="L47" s="64" t="s">
        <v>530</v>
      </c>
      <c r="M47" s="64" t="s">
        <v>530</v>
      </c>
      <c r="N47" s="64" t="s">
        <v>530</v>
      </c>
      <c r="O47" s="65" t="s">
        <v>530</v>
      </c>
      <c r="P47" s="48"/>
      <c r="Q47" s="48"/>
      <c r="R47" s="48"/>
      <c r="S47" s="48"/>
      <c r="T47" s="48"/>
      <c r="U47" s="48"/>
    </row>
    <row r="48" spans="1:21" ht="30.75" customHeight="1" x14ac:dyDescent="0.15">
      <c r="A48" s="48"/>
      <c r="B48" s="1214"/>
      <c r="C48" s="1215"/>
      <c r="D48" s="62"/>
      <c r="E48" s="1191" t="s">
        <v>15</v>
      </c>
      <c r="F48" s="1191"/>
      <c r="G48" s="1191"/>
      <c r="H48" s="1191"/>
      <c r="I48" s="1191"/>
      <c r="J48" s="1192"/>
      <c r="K48" s="63">
        <v>727</v>
      </c>
      <c r="L48" s="64">
        <v>895</v>
      </c>
      <c r="M48" s="64">
        <v>761</v>
      </c>
      <c r="N48" s="64">
        <v>753</v>
      </c>
      <c r="O48" s="65">
        <v>781</v>
      </c>
      <c r="P48" s="48"/>
      <c r="Q48" s="48"/>
      <c r="R48" s="48"/>
      <c r="S48" s="48"/>
      <c r="T48" s="48"/>
      <c r="U48" s="48"/>
    </row>
    <row r="49" spans="1:21" ht="30.75" customHeight="1" x14ac:dyDescent="0.15">
      <c r="A49" s="48"/>
      <c r="B49" s="1214"/>
      <c r="C49" s="1215"/>
      <c r="D49" s="62"/>
      <c r="E49" s="1191" t="s">
        <v>16</v>
      </c>
      <c r="F49" s="1191"/>
      <c r="G49" s="1191"/>
      <c r="H49" s="1191"/>
      <c r="I49" s="1191"/>
      <c r="J49" s="1192"/>
      <c r="K49" s="63">
        <v>948</v>
      </c>
      <c r="L49" s="64">
        <v>914</v>
      </c>
      <c r="M49" s="64">
        <v>931</v>
      </c>
      <c r="N49" s="64">
        <v>841</v>
      </c>
      <c r="O49" s="65">
        <v>702</v>
      </c>
      <c r="P49" s="48"/>
      <c r="Q49" s="48"/>
      <c r="R49" s="48"/>
      <c r="S49" s="48"/>
      <c r="T49" s="48"/>
      <c r="U49" s="48"/>
    </row>
    <row r="50" spans="1:21" ht="30.75" customHeight="1" x14ac:dyDescent="0.15">
      <c r="A50" s="48"/>
      <c r="B50" s="1214"/>
      <c r="C50" s="1215"/>
      <c r="D50" s="62"/>
      <c r="E50" s="1191" t="s">
        <v>17</v>
      </c>
      <c r="F50" s="1191"/>
      <c r="G50" s="1191"/>
      <c r="H50" s="1191"/>
      <c r="I50" s="1191"/>
      <c r="J50" s="1192"/>
      <c r="K50" s="63">
        <v>155</v>
      </c>
      <c r="L50" s="64">
        <v>140</v>
      </c>
      <c r="M50" s="64">
        <v>140</v>
      </c>
      <c r="N50" s="64">
        <v>140</v>
      </c>
      <c r="O50" s="65">
        <v>140</v>
      </c>
      <c r="P50" s="48"/>
      <c r="Q50" s="48"/>
      <c r="R50" s="48"/>
      <c r="S50" s="48"/>
      <c r="T50" s="48"/>
      <c r="U50" s="48"/>
    </row>
    <row r="51" spans="1:21" ht="30.75" customHeight="1" x14ac:dyDescent="0.15">
      <c r="A51" s="48"/>
      <c r="B51" s="1216"/>
      <c r="C51" s="1217"/>
      <c r="D51" s="66"/>
      <c r="E51" s="1191" t="s">
        <v>18</v>
      </c>
      <c r="F51" s="1191"/>
      <c r="G51" s="1191"/>
      <c r="H51" s="1191"/>
      <c r="I51" s="1191"/>
      <c r="J51" s="1192"/>
      <c r="K51" s="63">
        <v>2</v>
      </c>
      <c r="L51" s="64">
        <v>3</v>
      </c>
      <c r="M51" s="64">
        <v>2</v>
      </c>
      <c r="N51" s="64">
        <v>1</v>
      </c>
      <c r="O51" s="65">
        <v>0</v>
      </c>
      <c r="P51" s="48"/>
      <c r="Q51" s="48"/>
      <c r="R51" s="48"/>
      <c r="S51" s="48"/>
      <c r="T51" s="48"/>
      <c r="U51" s="48"/>
    </row>
    <row r="52" spans="1:21" ht="30.75" customHeight="1" x14ac:dyDescent="0.15">
      <c r="A52" s="48"/>
      <c r="B52" s="1189" t="s">
        <v>19</v>
      </c>
      <c r="C52" s="1190"/>
      <c r="D52" s="66"/>
      <c r="E52" s="1191" t="s">
        <v>20</v>
      </c>
      <c r="F52" s="1191"/>
      <c r="G52" s="1191"/>
      <c r="H52" s="1191"/>
      <c r="I52" s="1191"/>
      <c r="J52" s="1192"/>
      <c r="K52" s="63">
        <v>2936</v>
      </c>
      <c r="L52" s="64">
        <v>2950</v>
      </c>
      <c r="M52" s="64">
        <v>2992</v>
      </c>
      <c r="N52" s="64">
        <v>2962</v>
      </c>
      <c r="O52" s="65">
        <v>2905</v>
      </c>
      <c r="P52" s="48"/>
      <c r="Q52" s="48"/>
      <c r="R52" s="48"/>
      <c r="S52" s="48"/>
      <c r="T52" s="48"/>
      <c r="U52" s="48"/>
    </row>
    <row r="53" spans="1:21" ht="30.75" customHeight="1" thickBot="1" x14ac:dyDescent="0.2">
      <c r="A53" s="48"/>
      <c r="B53" s="1193" t="s">
        <v>21</v>
      </c>
      <c r="C53" s="1194"/>
      <c r="D53" s="67"/>
      <c r="E53" s="1195" t="s">
        <v>22</v>
      </c>
      <c r="F53" s="1195"/>
      <c r="G53" s="1195"/>
      <c r="H53" s="1195"/>
      <c r="I53" s="1195"/>
      <c r="J53" s="1196"/>
      <c r="K53" s="68">
        <v>2159</v>
      </c>
      <c r="L53" s="69">
        <v>2311</v>
      </c>
      <c r="M53" s="69">
        <v>2153</v>
      </c>
      <c r="N53" s="69">
        <v>2114</v>
      </c>
      <c r="O53" s="70">
        <v>2045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586</v>
      </c>
      <c r="P56" s="48"/>
      <c r="Q56" s="48"/>
      <c r="R56" s="48"/>
      <c r="S56" s="48"/>
      <c r="T56" s="48"/>
      <c r="U56" s="48"/>
    </row>
    <row r="57" spans="1:21" ht="31.5" customHeight="1" thickBot="1" x14ac:dyDescent="0.2">
      <c r="A57" s="48"/>
      <c r="B57" s="76"/>
      <c r="C57" s="77"/>
      <c r="D57" s="77"/>
      <c r="E57" s="78"/>
      <c r="F57" s="78"/>
      <c r="G57" s="78"/>
      <c r="H57" s="78"/>
      <c r="I57" s="78"/>
      <c r="J57" s="79" t="s">
        <v>2</v>
      </c>
      <c r="K57" s="80" t="s">
        <v>587</v>
      </c>
      <c r="L57" s="81" t="s">
        <v>588</v>
      </c>
      <c r="M57" s="81" t="s">
        <v>589</v>
      </c>
      <c r="N57" s="81" t="s">
        <v>590</v>
      </c>
      <c r="O57" s="82" t="s">
        <v>591</v>
      </c>
      <c r="P57" s="48"/>
      <c r="Q57" s="48"/>
      <c r="R57" s="48"/>
      <c r="S57" s="48"/>
      <c r="T57" s="48"/>
      <c r="U57" s="48"/>
    </row>
    <row r="58" spans="1:21" ht="31.5" customHeight="1" x14ac:dyDescent="0.15">
      <c r="B58" s="1197" t="s">
        <v>26</v>
      </c>
      <c r="C58" s="1198"/>
      <c r="D58" s="1203" t="s">
        <v>27</v>
      </c>
      <c r="E58" s="1204"/>
      <c r="F58" s="1204"/>
      <c r="G58" s="1204"/>
      <c r="H58" s="1204"/>
      <c r="I58" s="1204"/>
      <c r="J58" s="1205"/>
      <c r="K58" s="83"/>
      <c r="L58" s="84"/>
      <c r="M58" s="84"/>
      <c r="N58" s="84"/>
      <c r="O58" s="85"/>
    </row>
    <row r="59" spans="1:21" ht="31.5" customHeight="1" x14ac:dyDescent="0.15">
      <c r="B59" s="1199"/>
      <c r="C59" s="1200"/>
      <c r="D59" s="1206" t="s">
        <v>28</v>
      </c>
      <c r="E59" s="1207"/>
      <c r="F59" s="1207"/>
      <c r="G59" s="1207"/>
      <c r="H59" s="1207"/>
      <c r="I59" s="1207"/>
      <c r="J59" s="1208"/>
      <c r="K59" s="86"/>
      <c r="L59" s="87"/>
      <c r="M59" s="87"/>
      <c r="N59" s="87"/>
      <c r="O59" s="88"/>
    </row>
    <row r="60" spans="1:21" ht="31.5" customHeight="1" thickBot="1" x14ac:dyDescent="0.2">
      <c r="B60" s="1201"/>
      <c r="C60" s="1202"/>
      <c r="D60" s="1209" t="s">
        <v>29</v>
      </c>
      <c r="E60" s="1210"/>
      <c r="F60" s="1210"/>
      <c r="G60" s="1210"/>
      <c r="H60" s="1210"/>
      <c r="I60" s="1210"/>
      <c r="J60" s="1211"/>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8l3I3K1WWKbUacYtdpjeja4KynryPDBwhbUSXztZsUgKxMGiYNngw5hU+dP9WRM5cQNHcNgmNiUT4MkUX4HIvQ==" saltValue="W4FFwaes9xGcG9ZIkgEqf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571</v>
      </c>
      <c r="J40" s="103" t="s">
        <v>572</v>
      </c>
      <c r="K40" s="103" t="s">
        <v>573</v>
      </c>
      <c r="L40" s="103" t="s">
        <v>574</v>
      </c>
      <c r="M40" s="104" t="s">
        <v>575</v>
      </c>
    </row>
    <row r="41" spans="2:13" ht="27.75" customHeight="1" x14ac:dyDescent="0.15">
      <c r="B41" s="1232" t="s">
        <v>32</v>
      </c>
      <c r="C41" s="1233"/>
      <c r="D41" s="105"/>
      <c r="E41" s="1234" t="s">
        <v>33</v>
      </c>
      <c r="F41" s="1234"/>
      <c r="G41" s="1234"/>
      <c r="H41" s="1235"/>
      <c r="I41" s="355">
        <v>36283</v>
      </c>
      <c r="J41" s="356">
        <v>37152</v>
      </c>
      <c r="K41" s="356">
        <v>37270</v>
      </c>
      <c r="L41" s="356">
        <v>37293</v>
      </c>
      <c r="M41" s="357">
        <v>36466</v>
      </c>
    </row>
    <row r="42" spans="2:13" ht="27.75" customHeight="1" x14ac:dyDescent="0.15">
      <c r="B42" s="1222"/>
      <c r="C42" s="1223"/>
      <c r="D42" s="106"/>
      <c r="E42" s="1226" t="s">
        <v>34</v>
      </c>
      <c r="F42" s="1226"/>
      <c r="G42" s="1226"/>
      <c r="H42" s="1227"/>
      <c r="I42" s="358">
        <v>2630</v>
      </c>
      <c r="J42" s="359">
        <v>2490</v>
      </c>
      <c r="K42" s="359">
        <v>2350</v>
      </c>
      <c r="L42" s="359">
        <v>2210</v>
      </c>
      <c r="M42" s="360">
        <v>2070</v>
      </c>
    </row>
    <row r="43" spans="2:13" ht="27.75" customHeight="1" x14ac:dyDescent="0.15">
      <c r="B43" s="1222"/>
      <c r="C43" s="1223"/>
      <c r="D43" s="106"/>
      <c r="E43" s="1226" t="s">
        <v>35</v>
      </c>
      <c r="F43" s="1226"/>
      <c r="G43" s="1226"/>
      <c r="H43" s="1227"/>
      <c r="I43" s="358">
        <v>12516</v>
      </c>
      <c r="J43" s="359">
        <v>12732</v>
      </c>
      <c r="K43" s="359">
        <v>12115</v>
      </c>
      <c r="L43" s="359">
        <v>11832</v>
      </c>
      <c r="M43" s="360">
        <v>11223</v>
      </c>
    </row>
    <row r="44" spans="2:13" ht="27.75" customHeight="1" x14ac:dyDescent="0.15">
      <c r="B44" s="1222"/>
      <c r="C44" s="1223"/>
      <c r="D44" s="106"/>
      <c r="E44" s="1226" t="s">
        <v>36</v>
      </c>
      <c r="F44" s="1226"/>
      <c r="G44" s="1226"/>
      <c r="H44" s="1227"/>
      <c r="I44" s="358">
        <v>4750</v>
      </c>
      <c r="J44" s="359">
        <v>4432</v>
      </c>
      <c r="K44" s="359">
        <v>3863</v>
      </c>
      <c r="L44" s="359">
        <v>3211</v>
      </c>
      <c r="M44" s="360">
        <v>4236</v>
      </c>
    </row>
    <row r="45" spans="2:13" ht="27.75" customHeight="1" x14ac:dyDescent="0.15">
      <c r="B45" s="1222"/>
      <c r="C45" s="1223"/>
      <c r="D45" s="106"/>
      <c r="E45" s="1226" t="s">
        <v>37</v>
      </c>
      <c r="F45" s="1226"/>
      <c r="G45" s="1226"/>
      <c r="H45" s="1227"/>
      <c r="I45" s="358">
        <v>3606</v>
      </c>
      <c r="J45" s="359">
        <v>3304</v>
      </c>
      <c r="K45" s="359">
        <v>3041</v>
      </c>
      <c r="L45" s="359">
        <v>3083</v>
      </c>
      <c r="M45" s="360">
        <v>2956</v>
      </c>
    </row>
    <row r="46" spans="2:13" ht="27.75" customHeight="1" x14ac:dyDescent="0.15">
      <c r="B46" s="1222"/>
      <c r="C46" s="1223"/>
      <c r="D46" s="107"/>
      <c r="E46" s="1226" t="s">
        <v>38</v>
      </c>
      <c r="F46" s="1226"/>
      <c r="G46" s="1226"/>
      <c r="H46" s="1227"/>
      <c r="I46" s="358" t="s">
        <v>530</v>
      </c>
      <c r="J46" s="359" t="s">
        <v>530</v>
      </c>
      <c r="K46" s="359" t="s">
        <v>530</v>
      </c>
      <c r="L46" s="359" t="s">
        <v>530</v>
      </c>
      <c r="M46" s="360" t="s">
        <v>530</v>
      </c>
    </row>
    <row r="47" spans="2:13" ht="27.75" customHeight="1" x14ac:dyDescent="0.15">
      <c r="B47" s="1222"/>
      <c r="C47" s="1223"/>
      <c r="D47" s="108"/>
      <c r="E47" s="1236" t="s">
        <v>39</v>
      </c>
      <c r="F47" s="1237"/>
      <c r="G47" s="1237"/>
      <c r="H47" s="1238"/>
      <c r="I47" s="358" t="s">
        <v>530</v>
      </c>
      <c r="J47" s="359" t="s">
        <v>530</v>
      </c>
      <c r="K47" s="359" t="s">
        <v>530</v>
      </c>
      <c r="L47" s="359" t="s">
        <v>530</v>
      </c>
      <c r="M47" s="360" t="s">
        <v>530</v>
      </c>
    </row>
    <row r="48" spans="2:13" ht="27.75" customHeight="1" x14ac:dyDescent="0.15">
      <c r="B48" s="1222"/>
      <c r="C48" s="1223"/>
      <c r="D48" s="106"/>
      <c r="E48" s="1226" t="s">
        <v>40</v>
      </c>
      <c r="F48" s="1226"/>
      <c r="G48" s="1226"/>
      <c r="H48" s="1227"/>
      <c r="I48" s="358" t="s">
        <v>530</v>
      </c>
      <c r="J48" s="359" t="s">
        <v>530</v>
      </c>
      <c r="K48" s="359" t="s">
        <v>530</v>
      </c>
      <c r="L48" s="359" t="s">
        <v>530</v>
      </c>
      <c r="M48" s="360" t="s">
        <v>530</v>
      </c>
    </row>
    <row r="49" spans="2:13" ht="27.75" customHeight="1" x14ac:dyDescent="0.15">
      <c r="B49" s="1224"/>
      <c r="C49" s="1225"/>
      <c r="D49" s="106"/>
      <c r="E49" s="1226" t="s">
        <v>41</v>
      </c>
      <c r="F49" s="1226"/>
      <c r="G49" s="1226"/>
      <c r="H49" s="1227"/>
      <c r="I49" s="358" t="s">
        <v>530</v>
      </c>
      <c r="J49" s="359" t="s">
        <v>530</v>
      </c>
      <c r="K49" s="359" t="s">
        <v>530</v>
      </c>
      <c r="L49" s="359" t="s">
        <v>530</v>
      </c>
      <c r="M49" s="360" t="s">
        <v>530</v>
      </c>
    </row>
    <row r="50" spans="2:13" ht="27.75" customHeight="1" x14ac:dyDescent="0.15">
      <c r="B50" s="1220" t="s">
        <v>42</v>
      </c>
      <c r="C50" s="1221"/>
      <c r="D50" s="109"/>
      <c r="E50" s="1226" t="s">
        <v>43</v>
      </c>
      <c r="F50" s="1226"/>
      <c r="G50" s="1226"/>
      <c r="H50" s="1227"/>
      <c r="I50" s="358">
        <v>1702</v>
      </c>
      <c r="J50" s="359">
        <v>2136</v>
      </c>
      <c r="K50" s="359">
        <v>2601</v>
      </c>
      <c r="L50" s="359">
        <v>3819</v>
      </c>
      <c r="M50" s="360">
        <v>4089</v>
      </c>
    </row>
    <row r="51" spans="2:13" ht="27.75" customHeight="1" x14ac:dyDescent="0.15">
      <c r="B51" s="1222"/>
      <c r="C51" s="1223"/>
      <c r="D51" s="106"/>
      <c r="E51" s="1226" t="s">
        <v>44</v>
      </c>
      <c r="F51" s="1226"/>
      <c r="G51" s="1226"/>
      <c r="H51" s="1227"/>
      <c r="I51" s="358">
        <v>3343</v>
      </c>
      <c r="J51" s="359">
        <v>3294</v>
      </c>
      <c r="K51" s="359">
        <v>1594</v>
      </c>
      <c r="L51" s="359">
        <v>1483</v>
      </c>
      <c r="M51" s="360">
        <v>1441</v>
      </c>
    </row>
    <row r="52" spans="2:13" ht="27.75" customHeight="1" x14ac:dyDescent="0.15">
      <c r="B52" s="1224"/>
      <c r="C52" s="1225"/>
      <c r="D52" s="106"/>
      <c r="E52" s="1226" t="s">
        <v>45</v>
      </c>
      <c r="F52" s="1226"/>
      <c r="G52" s="1226"/>
      <c r="H52" s="1227"/>
      <c r="I52" s="358">
        <v>32205</v>
      </c>
      <c r="J52" s="359">
        <v>33373</v>
      </c>
      <c r="K52" s="359">
        <v>33535</v>
      </c>
      <c r="L52" s="359">
        <v>33741</v>
      </c>
      <c r="M52" s="360">
        <v>32912</v>
      </c>
    </row>
    <row r="53" spans="2:13" ht="27.75" customHeight="1" thickBot="1" x14ac:dyDescent="0.2">
      <c r="B53" s="1228" t="s">
        <v>46</v>
      </c>
      <c r="C53" s="1229"/>
      <c r="D53" s="110"/>
      <c r="E53" s="1230" t="s">
        <v>47</v>
      </c>
      <c r="F53" s="1230"/>
      <c r="G53" s="1230"/>
      <c r="H53" s="1231"/>
      <c r="I53" s="361">
        <v>22536</v>
      </c>
      <c r="J53" s="362">
        <v>21306</v>
      </c>
      <c r="K53" s="362">
        <v>20907</v>
      </c>
      <c r="L53" s="362">
        <v>18586</v>
      </c>
      <c r="M53" s="363">
        <v>18509</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TMjJWIhoLGDQisbRUBFJjk1qVhrZQPOlzDGvstQM3WzGA+mnMBCFWRilKn69u4fVHsRVT8mvyVdxkfTGSyeKiw==" saltValue="PxMYKXBB1Sc8fCg9XIhlL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573</v>
      </c>
      <c r="G54" s="119" t="s">
        <v>574</v>
      </c>
      <c r="H54" s="120" t="s">
        <v>575</v>
      </c>
    </row>
    <row r="55" spans="2:8" ht="52.5" customHeight="1" x14ac:dyDescent="0.15">
      <c r="B55" s="121"/>
      <c r="C55" s="1247" t="s">
        <v>50</v>
      </c>
      <c r="D55" s="1247"/>
      <c r="E55" s="1248"/>
      <c r="F55" s="122">
        <v>1003</v>
      </c>
      <c r="G55" s="122">
        <v>1811</v>
      </c>
      <c r="H55" s="123">
        <v>1892</v>
      </c>
    </row>
    <row r="56" spans="2:8" ht="52.5" customHeight="1" x14ac:dyDescent="0.15">
      <c r="B56" s="124"/>
      <c r="C56" s="1249" t="s">
        <v>51</v>
      </c>
      <c r="D56" s="1249"/>
      <c r="E56" s="1250"/>
      <c r="F56" s="125">
        <v>50</v>
      </c>
      <c r="G56" s="125">
        <v>265</v>
      </c>
      <c r="H56" s="126">
        <v>265</v>
      </c>
    </row>
    <row r="57" spans="2:8" ht="53.25" customHeight="1" x14ac:dyDescent="0.15">
      <c r="B57" s="124"/>
      <c r="C57" s="1251" t="s">
        <v>52</v>
      </c>
      <c r="D57" s="1251"/>
      <c r="E57" s="1252"/>
      <c r="F57" s="127">
        <v>5454</v>
      </c>
      <c r="G57" s="127">
        <v>5147</v>
      </c>
      <c r="H57" s="128">
        <v>5017</v>
      </c>
    </row>
    <row r="58" spans="2:8" ht="45.75" customHeight="1" x14ac:dyDescent="0.15">
      <c r="B58" s="129"/>
      <c r="C58" s="1239" t="s">
        <v>605</v>
      </c>
      <c r="D58" s="1240"/>
      <c r="E58" s="1241"/>
      <c r="F58" s="130">
        <v>2569</v>
      </c>
      <c r="G58" s="130">
        <v>2569</v>
      </c>
      <c r="H58" s="131">
        <v>2569</v>
      </c>
    </row>
    <row r="59" spans="2:8" ht="45.75" customHeight="1" x14ac:dyDescent="0.15">
      <c r="B59" s="129"/>
      <c r="C59" s="1239" t="s">
        <v>606</v>
      </c>
      <c r="D59" s="1240"/>
      <c r="E59" s="1241"/>
      <c r="F59" s="130">
        <v>1478</v>
      </c>
      <c r="G59" s="130">
        <v>1219</v>
      </c>
      <c r="H59" s="131">
        <v>1078</v>
      </c>
    </row>
    <row r="60" spans="2:8" ht="45.75" customHeight="1" x14ac:dyDescent="0.15">
      <c r="B60" s="129"/>
      <c r="C60" s="1239" t="s">
        <v>607</v>
      </c>
      <c r="D60" s="1240"/>
      <c r="E60" s="1241"/>
      <c r="F60" s="130">
        <v>465</v>
      </c>
      <c r="G60" s="130">
        <v>457</v>
      </c>
      <c r="H60" s="131">
        <v>408</v>
      </c>
    </row>
    <row r="61" spans="2:8" ht="45.75" customHeight="1" x14ac:dyDescent="0.15">
      <c r="B61" s="129"/>
      <c r="C61" s="1239" t="s">
        <v>608</v>
      </c>
      <c r="D61" s="1240"/>
      <c r="E61" s="1241"/>
      <c r="F61" s="130">
        <v>96</v>
      </c>
      <c r="G61" s="130">
        <v>144</v>
      </c>
      <c r="H61" s="131">
        <v>193</v>
      </c>
    </row>
    <row r="62" spans="2:8" ht="45.75" customHeight="1" thickBot="1" x14ac:dyDescent="0.2">
      <c r="B62" s="132"/>
      <c r="C62" s="1242" t="s">
        <v>609</v>
      </c>
      <c r="D62" s="1243"/>
      <c r="E62" s="1244"/>
      <c r="F62" s="133">
        <v>164</v>
      </c>
      <c r="G62" s="133">
        <v>175</v>
      </c>
      <c r="H62" s="134">
        <v>177</v>
      </c>
    </row>
    <row r="63" spans="2:8" ht="52.5" customHeight="1" thickBot="1" x14ac:dyDescent="0.2">
      <c r="B63" s="135"/>
      <c r="C63" s="1245" t="s">
        <v>53</v>
      </c>
      <c r="D63" s="1245"/>
      <c r="E63" s="1246"/>
      <c r="F63" s="136">
        <v>6507</v>
      </c>
      <c r="G63" s="136">
        <v>7223</v>
      </c>
      <c r="H63" s="137">
        <v>7173</v>
      </c>
    </row>
    <row r="64" spans="2:8" x14ac:dyDescent="0.15"/>
  </sheetData>
  <sheetProtection algorithmName="SHA-512" hashValue="Bb7Hptpoz+5xgdWLafd3/AuBxx/sZnpI6g24zpOy1a75V2Dy7FRPQ/vGN8Ob78XsneEVmbvNy7U27lupBfNhqw==" saltValue="cP7yQzj0CK6wfUdVSeMqh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80" zoomScaleNormal="80" zoomScaleSheetLayoutView="55" workbookViewId="0"/>
  </sheetViews>
  <sheetFormatPr defaultColWidth="0" defaultRowHeight="0" customHeight="1" zeroHeight="1" x14ac:dyDescent="0.15"/>
  <cols>
    <col min="1" max="1" width="6.375" style="364" customWidth="1"/>
    <col min="2" max="107" width="2.5" style="364" customWidth="1"/>
    <col min="108" max="108" width="6.125" style="366" customWidth="1"/>
    <col min="109" max="109" width="5.875" style="365" customWidth="1"/>
    <col min="110" max="16384" width="8.625" style="364" hidden="1"/>
  </cols>
  <sheetData>
    <row r="1" spans="1:109" ht="42.75" customHeight="1" x14ac:dyDescent="0.15">
      <c r="A1" s="399"/>
      <c r="B1" s="398"/>
      <c r="DD1" s="364"/>
      <c r="DE1" s="364"/>
    </row>
    <row r="2" spans="1:109" ht="25.5" customHeight="1" x14ac:dyDescent="0.15">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15">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5" x14ac:dyDescent="0.15">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5" x14ac:dyDescent="0.15">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5" x14ac:dyDescent="0.15">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5" x14ac:dyDescent="0.15">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5" x14ac:dyDescent="0.15">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5" x14ac:dyDescent="0.15">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5" x14ac:dyDescent="0.15">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5" x14ac:dyDescent="0.15">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5" x14ac:dyDescent="0.15">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5" x14ac:dyDescent="0.15">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5" x14ac:dyDescent="0.15">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5" x14ac:dyDescent="0.15">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5" x14ac:dyDescent="0.15">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5" x14ac:dyDescent="0.15">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5" x14ac:dyDescent="0.15">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5" x14ac:dyDescent="0.15">
      <c r="DD19" s="364"/>
      <c r="DE19" s="364"/>
    </row>
    <row r="20" spans="1:109" ht="13.5" x14ac:dyDescent="0.15">
      <c r="DD20" s="364"/>
      <c r="DE20" s="364"/>
    </row>
    <row r="21" spans="1:109" ht="17.25" customHeight="1" x14ac:dyDescent="0.15">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15">
      <c r="B22" s="365"/>
    </row>
    <row r="23" spans="1:109" ht="13.5" x14ac:dyDescent="0.15">
      <c r="B23" s="365"/>
    </row>
    <row r="24" spans="1:109" ht="13.5" x14ac:dyDescent="0.15">
      <c r="B24" s="365"/>
    </row>
    <row r="25" spans="1:109" ht="13.5" x14ac:dyDescent="0.15">
      <c r="B25" s="365"/>
    </row>
    <row r="26" spans="1:109" ht="13.5" x14ac:dyDescent="0.15">
      <c r="B26" s="365"/>
    </row>
    <row r="27" spans="1:109" ht="13.5" x14ac:dyDescent="0.15">
      <c r="B27" s="365"/>
    </row>
    <row r="28" spans="1:109" ht="13.5" x14ac:dyDescent="0.15">
      <c r="B28" s="365"/>
    </row>
    <row r="29" spans="1:109" ht="13.5" x14ac:dyDescent="0.15">
      <c r="B29" s="365"/>
    </row>
    <row r="30" spans="1:109" ht="13.5" x14ac:dyDescent="0.15">
      <c r="B30" s="365"/>
    </row>
    <row r="31" spans="1:109" ht="13.5" x14ac:dyDescent="0.15">
      <c r="B31" s="365"/>
    </row>
    <row r="32" spans="1:109" ht="13.5" x14ac:dyDescent="0.15">
      <c r="B32" s="365"/>
    </row>
    <row r="33" spans="2:109" ht="13.5" x14ac:dyDescent="0.15">
      <c r="B33" s="365"/>
    </row>
    <row r="34" spans="2:109" ht="13.5" x14ac:dyDescent="0.15">
      <c r="B34" s="365"/>
    </row>
    <row r="35" spans="2:109" ht="13.5" x14ac:dyDescent="0.15">
      <c r="B35" s="365"/>
    </row>
    <row r="36" spans="2:109" ht="13.5" x14ac:dyDescent="0.15">
      <c r="B36" s="365"/>
    </row>
    <row r="37" spans="2:109" ht="13.5" x14ac:dyDescent="0.15">
      <c r="B37" s="365"/>
    </row>
    <row r="38" spans="2:109" ht="13.5" x14ac:dyDescent="0.15">
      <c r="B38" s="365"/>
    </row>
    <row r="39" spans="2:109" ht="13.5" x14ac:dyDescent="0.15">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5" x14ac:dyDescent="0.15">
      <c r="B40" s="384"/>
      <c r="DD40" s="384"/>
      <c r="DE40" s="364"/>
    </row>
    <row r="41" spans="2:109" ht="17.25" x14ac:dyDescent="0.15">
      <c r="B41" s="394" t="s">
        <v>620</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5" x14ac:dyDescent="0.15">
      <c r="B42" s="365"/>
      <c r="G42" s="380"/>
      <c r="I42" s="379"/>
      <c r="J42" s="379"/>
      <c r="K42" s="379"/>
      <c r="AM42" s="380"/>
      <c r="AN42" s="380" t="s">
        <v>616</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15">
      <c r="B43" s="365"/>
      <c r="AN43" s="1265" t="s">
        <v>619</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ht="13.5" x14ac:dyDescent="0.15">
      <c r="B44" s="365"/>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ht="13.5" x14ac:dyDescent="0.15">
      <c r="B45" s="365"/>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ht="13.5" x14ac:dyDescent="0.15">
      <c r="B46" s="365"/>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ht="13.5" x14ac:dyDescent="0.15">
      <c r="B47" s="365"/>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ht="13.5" x14ac:dyDescent="0.15">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5" x14ac:dyDescent="0.15">
      <c r="B49" s="365"/>
      <c r="AN49" s="364" t="s">
        <v>614</v>
      </c>
    </row>
    <row r="50" spans="1:109" ht="13.5" x14ac:dyDescent="0.15">
      <c r="B50" s="365"/>
      <c r="G50" s="1253"/>
      <c r="H50" s="1253"/>
      <c r="I50" s="1253"/>
      <c r="J50" s="1253"/>
      <c r="K50" s="373"/>
      <c r="L50" s="373"/>
      <c r="M50" s="372"/>
      <c r="N50" s="372"/>
      <c r="AN50" s="1261"/>
      <c r="AO50" s="1262"/>
      <c r="AP50" s="1262"/>
      <c r="AQ50" s="1262"/>
      <c r="AR50" s="1262"/>
      <c r="AS50" s="1262"/>
      <c r="AT50" s="1262"/>
      <c r="AU50" s="1262"/>
      <c r="AV50" s="1262"/>
      <c r="AW50" s="1262"/>
      <c r="AX50" s="1262"/>
      <c r="AY50" s="1262"/>
      <c r="AZ50" s="1262"/>
      <c r="BA50" s="1262"/>
      <c r="BB50" s="1262"/>
      <c r="BC50" s="1262"/>
      <c r="BD50" s="1262"/>
      <c r="BE50" s="1262"/>
      <c r="BF50" s="1262"/>
      <c r="BG50" s="1262"/>
      <c r="BH50" s="1262"/>
      <c r="BI50" s="1262"/>
      <c r="BJ50" s="1262"/>
      <c r="BK50" s="1262"/>
      <c r="BL50" s="1262"/>
      <c r="BM50" s="1262"/>
      <c r="BN50" s="1262"/>
      <c r="BO50" s="1263"/>
      <c r="BP50" s="1256" t="s">
        <v>571</v>
      </c>
      <c r="BQ50" s="1256"/>
      <c r="BR50" s="1256"/>
      <c r="BS50" s="1256"/>
      <c r="BT50" s="1256"/>
      <c r="BU50" s="1256"/>
      <c r="BV50" s="1256"/>
      <c r="BW50" s="1256"/>
      <c r="BX50" s="1256" t="s">
        <v>572</v>
      </c>
      <c r="BY50" s="1256"/>
      <c r="BZ50" s="1256"/>
      <c r="CA50" s="1256"/>
      <c r="CB50" s="1256"/>
      <c r="CC50" s="1256"/>
      <c r="CD50" s="1256"/>
      <c r="CE50" s="1256"/>
      <c r="CF50" s="1256" t="s">
        <v>573</v>
      </c>
      <c r="CG50" s="1256"/>
      <c r="CH50" s="1256"/>
      <c r="CI50" s="1256"/>
      <c r="CJ50" s="1256"/>
      <c r="CK50" s="1256"/>
      <c r="CL50" s="1256"/>
      <c r="CM50" s="1256"/>
      <c r="CN50" s="1256" t="s">
        <v>574</v>
      </c>
      <c r="CO50" s="1256"/>
      <c r="CP50" s="1256"/>
      <c r="CQ50" s="1256"/>
      <c r="CR50" s="1256"/>
      <c r="CS50" s="1256"/>
      <c r="CT50" s="1256"/>
      <c r="CU50" s="1256"/>
      <c r="CV50" s="1256" t="s">
        <v>575</v>
      </c>
      <c r="CW50" s="1256"/>
      <c r="CX50" s="1256"/>
      <c r="CY50" s="1256"/>
      <c r="CZ50" s="1256"/>
      <c r="DA50" s="1256"/>
      <c r="DB50" s="1256"/>
      <c r="DC50" s="1256"/>
    </row>
    <row r="51" spans="1:109" ht="13.5" customHeight="1" x14ac:dyDescent="0.15">
      <c r="B51" s="365"/>
      <c r="G51" s="1264"/>
      <c r="H51" s="1264"/>
      <c r="I51" s="1274"/>
      <c r="J51" s="1274"/>
      <c r="K51" s="1258"/>
      <c r="L51" s="1258"/>
      <c r="M51" s="1258"/>
      <c r="N51" s="1258"/>
      <c r="AM51" s="371"/>
      <c r="AN51" s="1257" t="s">
        <v>613</v>
      </c>
      <c r="AO51" s="1257"/>
      <c r="AP51" s="1257"/>
      <c r="AQ51" s="1257"/>
      <c r="AR51" s="1257"/>
      <c r="AS51" s="1257"/>
      <c r="AT51" s="1257"/>
      <c r="AU51" s="1257"/>
      <c r="AV51" s="1257"/>
      <c r="AW51" s="1257"/>
      <c r="AX51" s="1257"/>
      <c r="AY51" s="1257"/>
      <c r="AZ51" s="1257"/>
      <c r="BA51" s="1257"/>
      <c r="BB51" s="1257" t="s">
        <v>611</v>
      </c>
      <c r="BC51" s="1257"/>
      <c r="BD51" s="1257"/>
      <c r="BE51" s="1257"/>
      <c r="BF51" s="1257"/>
      <c r="BG51" s="1257"/>
      <c r="BH51" s="1257"/>
      <c r="BI51" s="1257"/>
      <c r="BJ51" s="1257"/>
      <c r="BK51" s="1257"/>
      <c r="BL51" s="1257"/>
      <c r="BM51" s="1257"/>
      <c r="BN51" s="1257"/>
      <c r="BO51" s="1257"/>
      <c r="BP51" s="1255">
        <v>157.80000000000001</v>
      </c>
      <c r="BQ51" s="1255"/>
      <c r="BR51" s="1255"/>
      <c r="BS51" s="1255"/>
      <c r="BT51" s="1255"/>
      <c r="BU51" s="1255"/>
      <c r="BV51" s="1255"/>
      <c r="BW51" s="1255"/>
      <c r="BX51" s="1255">
        <v>150.9</v>
      </c>
      <c r="BY51" s="1255"/>
      <c r="BZ51" s="1255"/>
      <c r="CA51" s="1255"/>
      <c r="CB51" s="1255"/>
      <c r="CC51" s="1255"/>
      <c r="CD51" s="1255"/>
      <c r="CE51" s="1255"/>
      <c r="CF51" s="1255">
        <v>144.69999999999999</v>
      </c>
      <c r="CG51" s="1255"/>
      <c r="CH51" s="1255"/>
      <c r="CI51" s="1255"/>
      <c r="CJ51" s="1255"/>
      <c r="CK51" s="1255"/>
      <c r="CL51" s="1255"/>
      <c r="CM51" s="1255"/>
      <c r="CN51" s="1255">
        <v>122.3</v>
      </c>
      <c r="CO51" s="1255"/>
      <c r="CP51" s="1255"/>
      <c r="CQ51" s="1255"/>
      <c r="CR51" s="1255"/>
      <c r="CS51" s="1255"/>
      <c r="CT51" s="1255"/>
      <c r="CU51" s="1255"/>
      <c r="CV51" s="1255">
        <v>124.4</v>
      </c>
      <c r="CW51" s="1255"/>
      <c r="CX51" s="1255"/>
      <c r="CY51" s="1255"/>
      <c r="CZ51" s="1255"/>
      <c r="DA51" s="1255"/>
      <c r="DB51" s="1255"/>
      <c r="DC51" s="1255"/>
    </row>
    <row r="52" spans="1:109" ht="13.5" x14ac:dyDescent="0.15">
      <c r="B52" s="365"/>
      <c r="G52" s="1264"/>
      <c r="H52" s="1264"/>
      <c r="I52" s="1274"/>
      <c r="J52" s="1274"/>
      <c r="K52" s="1258"/>
      <c r="L52" s="1258"/>
      <c r="M52" s="1258"/>
      <c r="N52" s="1258"/>
      <c r="AM52" s="371"/>
      <c r="AN52" s="1257"/>
      <c r="AO52" s="1257"/>
      <c r="AP52" s="1257"/>
      <c r="AQ52" s="1257"/>
      <c r="AR52" s="1257"/>
      <c r="AS52" s="1257"/>
      <c r="AT52" s="1257"/>
      <c r="AU52" s="1257"/>
      <c r="AV52" s="1257"/>
      <c r="AW52" s="1257"/>
      <c r="AX52" s="1257"/>
      <c r="AY52" s="1257"/>
      <c r="AZ52" s="1257"/>
      <c r="BA52" s="1257"/>
      <c r="BB52" s="1257"/>
      <c r="BC52" s="1257"/>
      <c r="BD52" s="1257"/>
      <c r="BE52" s="1257"/>
      <c r="BF52" s="1257"/>
      <c r="BG52" s="1257"/>
      <c r="BH52" s="1257"/>
      <c r="BI52" s="1257"/>
      <c r="BJ52" s="1257"/>
      <c r="BK52" s="1257"/>
      <c r="BL52" s="1257"/>
      <c r="BM52" s="1257"/>
      <c r="BN52" s="1257"/>
      <c r="BO52" s="1257"/>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5" x14ac:dyDescent="0.15">
      <c r="A53" s="379"/>
      <c r="B53" s="365"/>
      <c r="G53" s="1264"/>
      <c r="H53" s="1264"/>
      <c r="I53" s="1253"/>
      <c r="J53" s="1253"/>
      <c r="K53" s="1258"/>
      <c r="L53" s="1258"/>
      <c r="M53" s="1258"/>
      <c r="N53" s="1258"/>
      <c r="AM53" s="371"/>
      <c r="AN53" s="1257"/>
      <c r="AO53" s="1257"/>
      <c r="AP53" s="1257"/>
      <c r="AQ53" s="1257"/>
      <c r="AR53" s="1257"/>
      <c r="AS53" s="1257"/>
      <c r="AT53" s="1257"/>
      <c r="AU53" s="1257"/>
      <c r="AV53" s="1257"/>
      <c r="AW53" s="1257"/>
      <c r="AX53" s="1257"/>
      <c r="AY53" s="1257"/>
      <c r="AZ53" s="1257"/>
      <c r="BA53" s="1257"/>
      <c r="BB53" s="1257" t="s">
        <v>618</v>
      </c>
      <c r="BC53" s="1257"/>
      <c r="BD53" s="1257"/>
      <c r="BE53" s="1257"/>
      <c r="BF53" s="1257"/>
      <c r="BG53" s="1257"/>
      <c r="BH53" s="1257"/>
      <c r="BI53" s="1257"/>
      <c r="BJ53" s="1257"/>
      <c r="BK53" s="1257"/>
      <c r="BL53" s="1257"/>
      <c r="BM53" s="1257"/>
      <c r="BN53" s="1257"/>
      <c r="BO53" s="1257"/>
      <c r="BP53" s="1255">
        <v>75.2</v>
      </c>
      <c r="BQ53" s="1255"/>
      <c r="BR53" s="1255"/>
      <c r="BS53" s="1255"/>
      <c r="BT53" s="1255"/>
      <c r="BU53" s="1255"/>
      <c r="BV53" s="1255"/>
      <c r="BW53" s="1255"/>
      <c r="BX53" s="1255">
        <v>75.400000000000006</v>
      </c>
      <c r="BY53" s="1255"/>
      <c r="BZ53" s="1255"/>
      <c r="CA53" s="1255"/>
      <c r="CB53" s="1255"/>
      <c r="CC53" s="1255"/>
      <c r="CD53" s="1255"/>
      <c r="CE53" s="1255"/>
      <c r="CF53" s="1255">
        <v>74</v>
      </c>
      <c r="CG53" s="1255"/>
      <c r="CH53" s="1255"/>
      <c r="CI53" s="1255"/>
      <c r="CJ53" s="1255"/>
      <c r="CK53" s="1255"/>
      <c r="CL53" s="1255"/>
      <c r="CM53" s="1255"/>
      <c r="CN53" s="1255">
        <v>74.2</v>
      </c>
      <c r="CO53" s="1255"/>
      <c r="CP53" s="1255"/>
      <c r="CQ53" s="1255"/>
      <c r="CR53" s="1255"/>
      <c r="CS53" s="1255"/>
      <c r="CT53" s="1255"/>
      <c r="CU53" s="1255"/>
      <c r="CV53" s="1255">
        <v>75.400000000000006</v>
      </c>
      <c r="CW53" s="1255"/>
      <c r="CX53" s="1255"/>
      <c r="CY53" s="1255"/>
      <c r="CZ53" s="1255"/>
      <c r="DA53" s="1255"/>
      <c r="DB53" s="1255"/>
      <c r="DC53" s="1255"/>
    </row>
    <row r="54" spans="1:109" ht="13.5" x14ac:dyDescent="0.15">
      <c r="A54" s="379"/>
      <c r="B54" s="365"/>
      <c r="G54" s="1264"/>
      <c r="H54" s="1264"/>
      <c r="I54" s="1253"/>
      <c r="J54" s="1253"/>
      <c r="K54" s="1258"/>
      <c r="L54" s="1258"/>
      <c r="M54" s="1258"/>
      <c r="N54" s="1258"/>
      <c r="AM54" s="371"/>
      <c r="AN54" s="1257"/>
      <c r="AO54" s="1257"/>
      <c r="AP54" s="1257"/>
      <c r="AQ54" s="1257"/>
      <c r="AR54" s="1257"/>
      <c r="AS54" s="1257"/>
      <c r="AT54" s="1257"/>
      <c r="AU54" s="1257"/>
      <c r="AV54" s="1257"/>
      <c r="AW54" s="1257"/>
      <c r="AX54" s="1257"/>
      <c r="AY54" s="1257"/>
      <c r="AZ54" s="1257"/>
      <c r="BA54" s="1257"/>
      <c r="BB54" s="1257"/>
      <c r="BC54" s="1257"/>
      <c r="BD54" s="1257"/>
      <c r="BE54" s="1257"/>
      <c r="BF54" s="1257"/>
      <c r="BG54" s="1257"/>
      <c r="BH54" s="1257"/>
      <c r="BI54" s="1257"/>
      <c r="BJ54" s="1257"/>
      <c r="BK54" s="1257"/>
      <c r="BL54" s="1257"/>
      <c r="BM54" s="1257"/>
      <c r="BN54" s="1257"/>
      <c r="BO54" s="1257"/>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5" x14ac:dyDescent="0.15">
      <c r="A55" s="379"/>
      <c r="B55" s="365"/>
      <c r="G55" s="1253"/>
      <c r="H55" s="1253"/>
      <c r="I55" s="1253"/>
      <c r="J55" s="1253"/>
      <c r="K55" s="1258"/>
      <c r="L55" s="1258"/>
      <c r="M55" s="1258"/>
      <c r="N55" s="1258"/>
      <c r="AN55" s="1256" t="s">
        <v>612</v>
      </c>
      <c r="AO55" s="1256"/>
      <c r="AP55" s="1256"/>
      <c r="AQ55" s="1256"/>
      <c r="AR55" s="1256"/>
      <c r="AS55" s="1256"/>
      <c r="AT55" s="1256"/>
      <c r="AU55" s="1256"/>
      <c r="AV55" s="1256"/>
      <c r="AW55" s="1256"/>
      <c r="AX55" s="1256"/>
      <c r="AY55" s="1256"/>
      <c r="AZ55" s="1256"/>
      <c r="BA55" s="1256"/>
      <c r="BB55" s="1257" t="s">
        <v>611</v>
      </c>
      <c r="BC55" s="1257"/>
      <c r="BD55" s="1257"/>
      <c r="BE55" s="1257"/>
      <c r="BF55" s="1257"/>
      <c r="BG55" s="1257"/>
      <c r="BH55" s="1257"/>
      <c r="BI55" s="1257"/>
      <c r="BJ55" s="1257"/>
      <c r="BK55" s="1257"/>
      <c r="BL55" s="1257"/>
      <c r="BM55" s="1257"/>
      <c r="BN55" s="1257"/>
      <c r="BO55" s="1257"/>
      <c r="BP55" s="1255">
        <v>24.2</v>
      </c>
      <c r="BQ55" s="1255"/>
      <c r="BR55" s="1255"/>
      <c r="BS55" s="1255"/>
      <c r="BT55" s="1255"/>
      <c r="BU55" s="1255"/>
      <c r="BV55" s="1255"/>
      <c r="BW55" s="1255"/>
      <c r="BX55" s="1255">
        <v>22.1</v>
      </c>
      <c r="BY55" s="1255"/>
      <c r="BZ55" s="1255"/>
      <c r="CA55" s="1255"/>
      <c r="CB55" s="1255"/>
      <c r="CC55" s="1255"/>
      <c r="CD55" s="1255"/>
      <c r="CE55" s="1255"/>
      <c r="CF55" s="1255">
        <v>20.399999999999999</v>
      </c>
      <c r="CG55" s="1255"/>
      <c r="CH55" s="1255"/>
      <c r="CI55" s="1255"/>
      <c r="CJ55" s="1255"/>
      <c r="CK55" s="1255"/>
      <c r="CL55" s="1255"/>
      <c r="CM55" s="1255"/>
      <c r="CN55" s="1255">
        <v>11.2</v>
      </c>
      <c r="CO55" s="1255"/>
      <c r="CP55" s="1255"/>
      <c r="CQ55" s="1255"/>
      <c r="CR55" s="1255"/>
      <c r="CS55" s="1255"/>
      <c r="CT55" s="1255"/>
      <c r="CU55" s="1255"/>
      <c r="CV55" s="1255">
        <v>4.5999999999999996</v>
      </c>
      <c r="CW55" s="1255"/>
      <c r="CX55" s="1255"/>
      <c r="CY55" s="1255"/>
      <c r="CZ55" s="1255"/>
      <c r="DA55" s="1255"/>
      <c r="DB55" s="1255"/>
      <c r="DC55" s="1255"/>
    </row>
    <row r="56" spans="1:109" ht="13.5" x14ac:dyDescent="0.15">
      <c r="A56" s="379"/>
      <c r="B56" s="365"/>
      <c r="G56" s="1253"/>
      <c r="H56" s="1253"/>
      <c r="I56" s="1253"/>
      <c r="J56" s="1253"/>
      <c r="K56" s="1258"/>
      <c r="L56" s="1258"/>
      <c r="M56" s="1258"/>
      <c r="N56" s="1258"/>
      <c r="AN56" s="1256"/>
      <c r="AO56" s="1256"/>
      <c r="AP56" s="1256"/>
      <c r="AQ56" s="1256"/>
      <c r="AR56" s="1256"/>
      <c r="AS56" s="1256"/>
      <c r="AT56" s="1256"/>
      <c r="AU56" s="1256"/>
      <c r="AV56" s="1256"/>
      <c r="AW56" s="1256"/>
      <c r="AX56" s="1256"/>
      <c r="AY56" s="1256"/>
      <c r="AZ56" s="1256"/>
      <c r="BA56" s="1256"/>
      <c r="BB56" s="1257"/>
      <c r="BC56" s="1257"/>
      <c r="BD56" s="1257"/>
      <c r="BE56" s="1257"/>
      <c r="BF56" s="1257"/>
      <c r="BG56" s="1257"/>
      <c r="BH56" s="1257"/>
      <c r="BI56" s="1257"/>
      <c r="BJ56" s="1257"/>
      <c r="BK56" s="1257"/>
      <c r="BL56" s="1257"/>
      <c r="BM56" s="1257"/>
      <c r="BN56" s="1257"/>
      <c r="BO56" s="1257"/>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79" customFormat="1" ht="13.5" x14ac:dyDescent="0.15">
      <c r="B57" s="385"/>
      <c r="G57" s="1253"/>
      <c r="H57" s="1253"/>
      <c r="I57" s="1259"/>
      <c r="J57" s="1259"/>
      <c r="K57" s="1258"/>
      <c r="L57" s="1258"/>
      <c r="M57" s="1258"/>
      <c r="N57" s="1258"/>
      <c r="AM57" s="364"/>
      <c r="AN57" s="1256"/>
      <c r="AO57" s="1256"/>
      <c r="AP57" s="1256"/>
      <c r="AQ57" s="1256"/>
      <c r="AR57" s="1256"/>
      <c r="AS57" s="1256"/>
      <c r="AT57" s="1256"/>
      <c r="AU57" s="1256"/>
      <c r="AV57" s="1256"/>
      <c r="AW57" s="1256"/>
      <c r="AX57" s="1256"/>
      <c r="AY57" s="1256"/>
      <c r="AZ57" s="1256"/>
      <c r="BA57" s="1256"/>
      <c r="BB57" s="1257" t="s">
        <v>618</v>
      </c>
      <c r="BC57" s="1257"/>
      <c r="BD57" s="1257"/>
      <c r="BE57" s="1257"/>
      <c r="BF57" s="1257"/>
      <c r="BG57" s="1257"/>
      <c r="BH57" s="1257"/>
      <c r="BI57" s="1257"/>
      <c r="BJ57" s="1257"/>
      <c r="BK57" s="1257"/>
      <c r="BL57" s="1257"/>
      <c r="BM57" s="1257"/>
      <c r="BN57" s="1257"/>
      <c r="BO57" s="1257"/>
      <c r="BP57" s="1255">
        <v>60.1</v>
      </c>
      <c r="BQ57" s="1255"/>
      <c r="BR57" s="1255"/>
      <c r="BS57" s="1255"/>
      <c r="BT57" s="1255"/>
      <c r="BU57" s="1255"/>
      <c r="BV57" s="1255"/>
      <c r="BW57" s="1255"/>
      <c r="BX57" s="1255">
        <v>61.5</v>
      </c>
      <c r="BY57" s="1255"/>
      <c r="BZ57" s="1255"/>
      <c r="CA57" s="1255"/>
      <c r="CB57" s="1255"/>
      <c r="CC57" s="1255"/>
      <c r="CD57" s="1255"/>
      <c r="CE57" s="1255"/>
      <c r="CF57" s="1255">
        <v>63</v>
      </c>
      <c r="CG57" s="1255"/>
      <c r="CH57" s="1255"/>
      <c r="CI57" s="1255"/>
      <c r="CJ57" s="1255"/>
      <c r="CK57" s="1255"/>
      <c r="CL57" s="1255"/>
      <c r="CM57" s="1255"/>
      <c r="CN57" s="1255">
        <v>63.7</v>
      </c>
      <c r="CO57" s="1255"/>
      <c r="CP57" s="1255"/>
      <c r="CQ57" s="1255"/>
      <c r="CR57" s="1255"/>
      <c r="CS57" s="1255"/>
      <c r="CT57" s="1255"/>
      <c r="CU57" s="1255"/>
      <c r="CV57" s="1255">
        <v>64.099999999999994</v>
      </c>
      <c r="CW57" s="1255"/>
      <c r="CX57" s="1255"/>
      <c r="CY57" s="1255"/>
      <c r="CZ57" s="1255"/>
      <c r="DA57" s="1255"/>
      <c r="DB57" s="1255"/>
      <c r="DC57" s="1255"/>
      <c r="DD57" s="390"/>
      <c r="DE57" s="385"/>
    </row>
    <row r="58" spans="1:109" s="379" customFormat="1" ht="13.5" x14ac:dyDescent="0.15">
      <c r="A58" s="364"/>
      <c r="B58" s="385"/>
      <c r="G58" s="1253"/>
      <c r="H58" s="1253"/>
      <c r="I58" s="1259"/>
      <c r="J58" s="1259"/>
      <c r="K58" s="1258"/>
      <c r="L58" s="1258"/>
      <c r="M58" s="1258"/>
      <c r="N58" s="1258"/>
      <c r="AM58" s="364"/>
      <c r="AN58" s="1256"/>
      <c r="AO58" s="1256"/>
      <c r="AP58" s="1256"/>
      <c r="AQ58" s="1256"/>
      <c r="AR58" s="1256"/>
      <c r="AS58" s="1256"/>
      <c r="AT58" s="1256"/>
      <c r="AU58" s="1256"/>
      <c r="AV58" s="1256"/>
      <c r="AW58" s="1256"/>
      <c r="AX58" s="1256"/>
      <c r="AY58" s="1256"/>
      <c r="AZ58" s="1256"/>
      <c r="BA58" s="1256"/>
      <c r="BB58" s="1257"/>
      <c r="BC58" s="1257"/>
      <c r="BD58" s="1257"/>
      <c r="BE58" s="1257"/>
      <c r="BF58" s="1257"/>
      <c r="BG58" s="1257"/>
      <c r="BH58" s="1257"/>
      <c r="BI58" s="1257"/>
      <c r="BJ58" s="1257"/>
      <c r="BK58" s="1257"/>
      <c r="BL58" s="1257"/>
      <c r="BM58" s="1257"/>
      <c r="BN58" s="1257"/>
      <c r="BO58" s="1257"/>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90"/>
      <c r="DE58" s="385"/>
    </row>
    <row r="59" spans="1:109" s="379" customFormat="1" ht="13.5" x14ac:dyDescent="0.15">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5" x14ac:dyDescent="0.15">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5" x14ac:dyDescent="0.15">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5" x14ac:dyDescent="0.15">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7.25" x14ac:dyDescent="0.15">
      <c r="B63" s="383" t="s">
        <v>617</v>
      </c>
    </row>
    <row r="64" spans="1:109" ht="13.5" x14ac:dyDescent="0.15">
      <c r="B64" s="365"/>
      <c r="G64" s="380"/>
      <c r="I64" s="382"/>
      <c r="J64" s="382"/>
      <c r="K64" s="382"/>
      <c r="L64" s="382"/>
      <c r="M64" s="382"/>
      <c r="N64" s="381"/>
      <c r="AM64" s="380"/>
      <c r="AN64" s="380" t="s">
        <v>616</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5" x14ac:dyDescent="0.15">
      <c r="B65" s="365"/>
      <c r="AN65" s="1265" t="s">
        <v>615</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ht="13.5" x14ac:dyDescent="0.15">
      <c r="B66" s="365"/>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ht="13.5" x14ac:dyDescent="0.15">
      <c r="B67" s="365"/>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ht="13.5" x14ac:dyDescent="0.15">
      <c r="B68" s="365"/>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ht="13.5" x14ac:dyDescent="0.15">
      <c r="B69" s="365"/>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ht="13.5" x14ac:dyDescent="0.15">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5" x14ac:dyDescent="0.15">
      <c r="B71" s="365"/>
      <c r="G71" s="374"/>
      <c r="I71" s="377"/>
      <c r="J71" s="376"/>
      <c r="K71" s="376"/>
      <c r="L71" s="375"/>
      <c r="M71" s="376"/>
      <c r="N71" s="375"/>
      <c r="AM71" s="374"/>
      <c r="AN71" s="364" t="s">
        <v>614</v>
      </c>
    </row>
    <row r="72" spans="2:107" ht="13.5" x14ac:dyDescent="0.15">
      <c r="B72" s="365"/>
      <c r="G72" s="1253"/>
      <c r="H72" s="1253"/>
      <c r="I72" s="1253"/>
      <c r="J72" s="1253"/>
      <c r="K72" s="373"/>
      <c r="L72" s="373"/>
      <c r="M72" s="372"/>
      <c r="N72" s="372"/>
      <c r="AN72" s="1261"/>
      <c r="AO72" s="1262"/>
      <c r="AP72" s="1262"/>
      <c r="AQ72" s="1262"/>
      <c r="AR72" s="1262"/>
      <c r="AS72" s="1262"/>
      <c r="AT72" s="1262"/>
      <c r="AU72" s="1262"/>
      <c r="AV72" s="1262"/>
      <c r="AW72" s="1262"/>
      <c r="AX72" s="1262"/>
      <c r="AY72" s="1262"/>
      <c r="AZ72" s="1262"/>
      <c r="BA72" s="1262"/>
      <c r="BB72" s="1262"/>
      <c r="BC72" s="1262"/>
      <c r="BD72" s="1262"/>
      <c r="BE72" s="1262"/>
      <c r="BF72" s="1262"/>
      <c r="BG72" s="1262"/>
      <c r="BH72" s="1262"/>
      <c r="BI72" s="1262"/>
      <c r="BJ72" s="1262"/>
      <c r="BK72" s="1262"/>
      <c r="BL72" s="1262"/>
      <c r="BM72" s="1262"/>
      <c r="BN72" s="1262"/>
      <c r="BO72" s="1263"/>
      <c r="BP72" s="1256" t="s">
        <v>571</v>
      </c>
      <c r="BQ72" s="1256"/>
      <c r="BR72" s="1256"/>
      <c r="BS72" s="1256"/>
      <c r="BT72" s="1256"/>
      <c r="BU72" s="1256"/>
      <c r="BV72" s="1256"/>
      <c r="BW72" s="1256"/>
      <c r="BX72" s="1256" t="s">
        <v>572</v>
      </c>
      <c r="BY72" s="1256"/>
      <c r="BZ72" s="1256"/>
      <c r="CA72" s="1256"/>
      <c r="CB72" s="1256"/>
      <c r="CC72" s="1256"/>
      <c r="CD72" s="1256"/>
      <c r="CE72" s="1256"/>
      <c r="CF72" s="1256" t="s">
        <v>573</v>
      </c>
      <c r="CG72" s="1256"/>
      <c r="CH72" s="1256"/>
      <c r="CI72" s="1256"/>
      <c r="CJ72" s="1256"/>
      <c r="CK72" s="1256"/>
      <c r="CL72" s="1256"/>
      <c r="CM72" s="1256"/>
      <c r="CN72" s="1256" t="s">
        <v>574</v>
      </c>
      <c r="CO72" s="1256"/>
      <c r="CP72" s="1256"/>
      <c r="CQ72" s="1256"/>
      <c r="CR72" s="1256"/>
      <c r="CS72" s="1256"/>
      <c r="CT72" s="1256"/>
      <c r="CU72" s="1256"/>
      <c r="CV72" s="1256" t="s">
        <v>575</v>
      </c>
      <c r="CW72" s="1256"/>
      <c r="CX72" s="1256"/>
      <c r="CY72" s="1256"/>
      <c r="CZ72" s="1256"/>
      <c r="DA72" s="1256"/>
      <c r="DB72" s="1256"/>
      <c r="DC72" s="1256"/>
    </row>
    <row r="73" spans="2:107" ht="13.5" x14ac:dyDescent="0.15">
      <c r="B73" s="365"/>
      <c r="G73" s="1264"/>
      <c r="H73" s="1264"/>
      <c r="I73" s="1264"/>
      <c r="J73" s="1264"/>
      <c r="K73" s="1254"/>
      <c r="L73" s="1254"/>
      <c r="M73" s="1254"/>
      <c r="N73" s="1254"/>
      <c r="AM73" s="371"/>
      <c r="AN73" s="1257" t="s">
        <v>613</v>
      </c>
      <c r="AO73" s="1257"/>
      <c r="AP73" s="1257"/>
      <c r="AQ73" s="1257"/>
      <c r="AR73" s="1257"/>
      <c r="AS73" s="1257"/>
      <c r="AT73" s="1257"/>
      <c r="AU73" s="1257"/>
      <c r="AV73" s="1257"/>
      <c r="AW73" s="1257"/>
      <c r="AX73" s="1257"/>
      <c r="AY73" s="1257"/>
      <c r="AZ73" s="1257"/>
      <c r="BA73" s="1257"/>
      <c r="BB73" s="1257" t="s">
        <v>611</v>
      </c>
      <c r="BC73" s="1257"/>
      <c r="BD73" s="1257"/>
      <c r="BE73" s="1257"/>
      <c r="BF73" s="1257"/>
      <c r="BG73" s="1257"/>
      <c r="BH73" s="1257"/>
      <c r="BI73" s="1257"/>
      <c r="BJ73" s="1257"/>
      <c r="BK73" s="1257"/>
      <c r="BL73" s="1257"/>
      <c r="BM73" s="1257"/>
      <c r="BN73" s="1257"/>
      <c r="BO73" s="1257"/>
      <c r="BP73" s="1255">
        <v>157.80000000000001</v>
      </c>
      <c r="BQ73" s="1255"/>
      <c r="BR73" s="1255"/>
      <c r="BS73" s="1255"/>
      <c r="BT73" s="1255"/>
      <c r="BU73" s="1255"/>
      <c r="BV73" s="1255"/>
      <c r="BW73" s="1255"/>
      <c r="BX73" s="1255">
        <v>150.9</v>
      </c>
      <c r="BY73" s="1255"/>
      <c r="BZ73" s="1255"/>
      <c r="CA73" s="1255"/>
      <c r="CB73" s="1255"/>
      <c r="CC73" s="1255"/>
      <c r="CD73" s="1255"/>
      <c r="CE73" s="1255"/>
      <c r="CF73" s="1255">
        <v>144.69999999999999</v>
      </c>
      <c r="CG73" s="1255"/>
      <c r="CH73" s="1255"/>
      <c r="CI73" s="1255"/>
      <c r="CJ73" s="1255"/>
      <c r="CK73" s="1255"/>
      <c r="CL73" s="1255"/>
      <c r="CM73" s="1255"/>
      <c r="CN73" s="1255">
        <v>122.3</v>
      </c>
      <c r="CO73" s="1255"/>
      <c r="CP73" s="1255"/>
      <c r="CQ73" s="1255"/>
      <c r="CR73" s="1255"/>
      <c r="CS73" s="1255"/>
      <c r="CT73" s="1255"/>
      <c r="CU73" s="1255"/>
      <c r="CV73" s="1255">
        <v>124.4</v>
      </c>
      <c r="CW73" s="1255"/>
      <c r="CX73" s="1255"/>
      <c r="CY73" s="1255"/>
      <c r="CZ73" s="1255"/>
      <c r="DA73" s="1255"/>
      <c r="DB73" s="1255"/>
      <c r="DC73" s="1255"/>
    </row>
    <row r="74" spans="2:107" ht="13.5" x14ac:dyDescent="0.15">
      <c r="B74" s="365"/>
      <c r="G74" s="1264"/>
      <c r="H74" s="1264"/>
      <c r="I74" s="1264"/>
      <c r="J74" s="1264"/>
      <c r="K74" s="1254"/>
      <c r="L74" s="1254"/>
      <c r="M74" s="1254"/>
      <c r="N74" s="1254"/>
      <c r="AM74" s="371"/>
      <c r="AN74" s="1257"/>
      <c r="AO74" s="1257"/>
      <c r="AP74" s="1257"/>
      <c r="AQ74" s="1257"/>
      <c r="AR74" s="1257"/>
      <c r="AS74" s="1257"/>
      <c r="AT74" s="1257"/>
      <c r="AU74" s="1257"/>
      <c r="AV74" s="1257"/>
      <c r="AW74" s="1257"/>
      <c r="AX74" s="1257"/>
      <c r="AY74" s="1257"/>
      <c r="AZ74" s="1257"/>
      <c r="BA74" s="1257"/>
      <c r="BB74" s="1257"/>
      <c r="BC74" s="1257"/>
      <c r="BD74" s="1257"/>
      <c r="BE74" s="1257"/>
      <c r="BF74" s="1257"/>
      <c r="BG74" s="1257"/>
      <c r="BH74" s="1257"/>
      <c r="BI74" s="1257"/>
      <c r="BJ74" s="1257"/>
      <c r="BK74" s="1257"/>
      <c r="BL74" s="1257"/>
      <c r="BM74" s="1257"/>
      <c r="BN74" s="1257"/>
      <c r="BO74" s="1257"/>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5" x14ac:dyDescent="0.15">
      <c r="B75" s="365"/>
      <c r="G75" s="1264"/>
      <c r="H75" s="1264"/>
      <c r="I75" s="1253"/>
      <c r="J75" s="1253"/>
      <c r="K75" s="1258"/>
      <c r="L75" s="1258"/>
      <c r="M75" s="1258"/>
      <c r="N75" s="1258"/>
      <c r="AM75" s="371"/>
      <c r="AN75" s="1257"/>
      <c r="AO75" s="1257"/>
      <c r="AP75" s="1257"/>
      <c r="AQ75" s="1257"/>
      <c r="AR75" s="1257"/>
      <c r="AS75" s="1257"/>
      <c r="AT75" s="1257"/>
      <c r="AU75" s="1257"/>
      <c r="AV75" s="1257"/>
      <c r="AW75" s="1257"/>
      <c r="AX75" s="1257"/>
      <c r="AY75" s="1257"/>
      <c r="AZ75" s="1257"/>
      <c r="BA75" s="1257"/>
      <c r="BB75" s="1257" t="s">
        <v>610</v>
      </c>
      <c r="BC75" s="1257"/>
      <c r="BD75" s="1257"/>
      <c r="BE75" s="1257"/>
      <c r="BF75" s="1257"/>
      <c r="BG75" s="1257"/>
      <c r="BH75" s="1257"/>
      <c r="BI75" s="1257"/>
      <c r="BJ75" s="1257"/>
      <c r="BK75" s="1257"/>
      <c r="BL75" s="1257"/>
      <c r="BM75" s="1257"/>
      <c r="BN75" s="1257"/>
      <c r="BO75" s="1257"/>
      <c r="BP75" s="1255">
        <v>16.600000000000001</v>
      </c>
      <c r="BQ75" s="1255"/>
      <c r="BR75" s="1255"/>
      <c r="BS75" s="1255"/>
      <c r="BT75" s="1255"/>
      <c r="BU75" s="1255"/>
      <c r="BV75" s="1255"/>
      <c r="BW75" s="1255"/>
      <c r="BX75" s="1255">
        <v>16.100000000000001</v>
      </c>
      <c r="BY75" s="1255"/>
      <c r="BZ75" s="1255"/>
      <c r="CA75" s="1255"/>
      <c r="CB75" s="1255"/>
      <c r="CC75" s="1255"/>
      <c r="CD75" s="1255"/>
      <c r="CE75" s="1255"/>
      <c r="CF75" s="1255">
        <v>15.4</v>
      </c>
      <c r="CG75" s="1255"/>
      <c r="CH75" s="1255"/>
      <c r="CI75" s="1255"/>
      <c r="CJ75" s="1255"/>
      <c r="CK75" s="1255"/>
      <c r="CL75" s="1255"/>
      <c r="CM75" s="1255"/>
      <c r="CN75" s="1255">
        <v>15</v>
      </c>
      <c r="CO75" s="1255"/>
      <c r="CP75" s="1255"/>
      <c r="CQ75" s="1255"/>
      <c r="CR75" s="1255"/>
      <c r="CS75" s="1255"/>
      <c r="CT75" s="1255"/>
      <c r="CU75" s="1255"/>
      <c r="CV75" s="1255">
        <v>14.1</v>
      </c>
      <c r="CW75" s="1255"/>
      <c r="CX75" s="1255"/>
      <c r="CY75" s="1255"/>
      <c r="CZ75" s="1255"/>
      <c r="DA75" s="1255"/>
      <c r="DB75" s="1255"/>
      <c r="DC75" s="1255"/>
    </row>
    <row r="76" spans="2:107" ht="13.5" x14ac:dyDescent="0.15">
      <c r="B76" s="365"/>
      <c r="G76" s="1264"/>
      <c r="H76" s="1264"/>
      <c r="I76" s="1253"/>
      <c r="J76" s="1253"/>
      <c r="K76" s="1258"/>
      <c r="L76" s="1258"/>
      <c r="M76" s="1258"/>
      <c r="N76" s="1258"/>
      <c r="AM76" s="371"/>
      <c r="AN76" s="1257"/>
      <c r="AO76" s="1257"/>
      <c r="AP76" s="1257"/>
      <c r="AQ76" s="1257"/>
      <c r="AR76" s="1257"/>
      <c r="AS76" s="1257"/>
      <c r="AT76" s="1257"/>
      <c r="AU76" s="1257"/>
      <c r="AV76" s="1257"/>
      <c r="AW76" s="1257"/>
      <c r="AX76" s="1257"/>
      <c r="AY76" s="1257"/>
      <c r="AZ76" s="1257"/>
      <c r="BA76" s="1257"/>
      <c r="BB76" s="1257"/>
      <c r="BC76" s="1257"/>
      <c r="BD76" s="1257"/>
      <c r="BE76" s="1257"/>
      <c r="BF76" s="1257"/>
      <c r="BG76" s="1257"/>
      <c r="BH76" s="1257"/>
      <c r="BI76" s="1257"/>
      <c r="BJ76" s="1257"/>
      <c r="BK76" s="1257"/>
      <c r="BL76" s="1257"/>
      <c r="BM76" s="1257"/>
      <c r="BN76" s="1257"/>
      <c r="BO76" s="1257"/>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5" x14ac:dyDescent="0.15">
      <c r="B77" s="365"/>
      <c r="G77" s="1253"/>
      <c r="H77" s="1253"/>
      <c r="I77" s="1253"/>
      <c r="J77" s="1253"/>
      <c r="K77" s="1254"/>
      <c r="L77" s="1254"/>
      <c r="M77" s="1254"/>
      <c r="N77" s="1254"/>
      <c r="AN77" s="1256" t="s">
        <v>612</v>
      </c>
      <c r="AO77" s="1256"/>
      <c r="AP77" s="1256"/>
      <c r="AQ77" s="1256"/>
      <c r="AR77" s="1256"/>
      <c r="AS77" s="1256"/>
      <c r="AT77" s="1256"/>
      <c r="AU77" s="1256"/>
      <c r="AV77" s="1256"/>
      <c r="AW77" s="1256"/>
      <c r="AX77" s="1256"/>
      <c r="AY77" s="1256"/>
      <c r="AZ77" s="1256"/>
      <c r="BA77" s="1256"/>
      <c r="BB77" s="1257" t="s">
        <v>611</v>
      </c>
      <c r="BC77" s="1257"/>
      <c r="BD77" s="1257"/>
      <c r="BE77" s="1257"/>
      <c r="BF77" s="1257"/>
      <c r="BG77" s="1257"/>
      <c r="BH77" s="1257"/>
      <c r="BI77" s="1257"/>
      <c r="BJ77" s="1257"/>
      <c r="BK77" s="1257"/>
      <c r="BL77" s="1257"/>
      <c r="BM77" s="1257"/>
      <c r="BN77" s="1257"/>
      <c r="BO77" s="1257"/>
      <c r="BP77" s="1255">
        <v>24.2</v>
      </c>
      <c r="BQ77" s="1255"/>
      <c r="BR77" s="1255"/>
      <c r="BS77" s="1255"/>
      <c r="BT77" s="1255"/>
      <c r="BU77" s="1255"/>
      <c r="BV77" s="1255"/>
      <c r="BW77" s="1255"/>
      <c r="BX77" s="1255">
        <v>22.1</v>
      </c>
      <c r="BY77" s="1255"/>
      <c r="BZ77" s="1255"/>
      <c r="CA77" s="1255"/>
      <c r="CB77" s="1255"/>
      <c r="CC77" s="1255"/>
      <c r="CD77" s="1255"/>
      <c r="CE77" s="1255"/>
      <c r="CF77" s="1255">
        <v>20.399999999999999</v>
      </c>
      <c r="CG77" s="1255"/>
      <c r="CH77" s="1255"/>
      <c r="CI77" s="1255"/>
      <c r="CJ77" s="1255"/>
      <c r="CK77" s="1255"/>
      <c r="CL77" s="1255"/>
      <c r="CM77" s="1255"/>
      <c r="CN77" s="1255">
        <v>11.2</v>
      </c>
      <c r="CO77" s="1255"/>
      <c r="CP77" s="1255"/>
      <c r="CQ77" s="1255"/>
      <c r="CR77" s="1255"/>
      <c r="CS77" s="1255"/>
      <c r="CT77" s="1255"/>
      <c r="CU77" s="1255"/>
      <c r="CV77" s="1255">
        <v>4.5999999999999996</v>
      </c>
      <c r="CW77" s="1255"/>
      <c r="CX77" s="1255"/>
      <c r="CY77" s="1255"/>
      <c r="CZ77" s="1255"/>
      <c r="DA77" s="1255"/>
      <c r="DB77" s="1255"/>
      <c r="DC77" s="1255"/>
    </row>
    <row r="78" spans="2:107" ht="13.5" x14ac:dyDescent="0.15">
      <c r="B78" s="365"/>
      <c r="G78" s="1253"/>
      <c r="H78" s="1253"/>
      <c r="I78" s="1253"/>
      <c r="J78" s="1253"/>
      <c r="K78" s="1254"/>
      <c r="L78" s="1254"/>
      <c r="M78" s="1254"/>
      <c r="N78" s="1254"/>
      <c r="AN78" s="1256"/>
      <c r="AO78" s="1256"/>
      <c r="AP78" s="1256"/>
      <c r="AQ78" s="1256"/>
      <c r="AR78" s="1256"/>
      <c r="AS78" s="1256"/>
      <c r="AT78" s="1256"/>
      <c r="AU78" s="1256"/>
      <c r="AV78" s="1256"/>
      <c r="AW78" s="1256"/>
      <c r="AX78" s="1256"/>
      <c r="AY78" s="1256"/>
      <c r="AZ78" s="1256"/>
      <c r="BA78" s="1256"/>
      <c r="BB78" s="1257"/>
      <c r="BC78" s="1257"/>
      <c r="BD78" s="1257"/>
      <c r="BE78" s="1257"/>
      <c r="BF78" s="1257"/>
      <c r="BG78" s="1257"/>
      <c r="BH78" s="1257"/>
      <c r="BI78" s="1257"/>
      <c r="BJ78" s="1257"/>
      <c r="BK78" s="1257"/>
      <c r="BL78" s="1257"/>
      <c r="BM78" s="1257"/>
      <c r="BN78" s="1257"/>
      <c r="BO78" s="1257"/>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5" x14ac:dyDescent="0.15">
      <c r="B79" s="365"/>
      <c r="G79" s="1253"/>
      <c r="H79" s="1253"/>
      <c r="I79" s="1259"/>
      <c r="J79" s="1259"/>
      <c r="K79" s="1260"/>
      <c r="L79" s="1260"/>
      <c r="M79" s="1260"/>
      <c r="N79" s="1260"/>
      <c r="AN79" s="1256"/>
      <c r="AO79" s="1256"/>
      <c r="AP79" s="1256"/>
      <c r="AQ79" s="1256"/>
      <c r="AR79" s="1256"/>
      <c r="AS79" s="1256"/>
      <c r="AT79" s="1256"/>
      <c r="AU79" s="1256"/>
      <c r="AV79" s="1256"/>
      <c r="AW79" s="1256"/>
      <c r="AX79" s="1256"/>
      <c r="AY79" s="1256"/>
      <c r="AZ79" s="1256"/>
      <c r="BA79" s="1256"/>
      <c r="BB79" s="1257" t="s">
        <v>610</v>
      </c>
      <c r="BC79" s="1257"/>
      <c r="BD79" s="1257"/>
      <c r="BE79" s="1257"/>
      <c r="BF79" s="1257"/>
      <c r="BG79" s="1257"/>
      <c r="BH79" s="1257"/>
      <c r="BI79" s="1257"/>
      <c r="BJ79" s="1257"/>
      <c r="BK79" s="1257"/>
      <c r="BL79" s="1257"/>
      <c r="BM79" s="1257"/>
      <c r="BN79" s="1257"/>
      <c r="BO79" s="1257"/>
      <c r="BP79" s="1255">
        <v>6.4</v>
      </c>
      <c r="BQ79" s="1255"/>
      <c r="BR79" s="1255"/>
      <c r="BS79" s="1255"/>
      <c r="BT79" s="1255"/>
      <c r="BU79" s="1255"/>
      <c r="BV79" s="1255"/>
      <c r="BW79" s="1255"/>
      <c r="BX79" s="1255">
        <v>6.3</v>
      </c>
      <c r="BY79" s="1255"/>
      <c r="BZ79" s="1255"/>
      <c r="CA79" s="1255"/>
      <c r="CB79" s="1255"/>
      <c r="CC79" s="1255"/>
      <c r="CD79" s="1255"/>
      <c r="CE79" s="1255"/>
      <c r="CF79" s="1255">
        <v>6.2</v>
      </c>
      <c r="CG79" s="1255"/>
      <c r="CH79" s="1255"/>
      <c r="CI79" s="1255"/>
      <c r="CJ79" s="1255"/>
      <c r="CK79" s="1255"/>
      <c r="CL79" s="1255"/>
      <c r="CM79" s="1255"/>
      <c r="CN79" s="1255">
        <v>5.7</v>
      </c>
      <c r="CO79" s="1255"/>
      <c r="CP79" s="1255"/>
      <c r="CQ79" s="1255"/>
      <c r="CR79" s="1255"/>
      <c r="CS79" s="1255"/>
      <c r="CT79" s="1255"/>
      <c r="CU79" s="1255"/>
      <c r="CV79" s="1255">
        <v>5.8</v>
      </c>
      <c r="CW79" s="1255"/>
      <c r="CX79" s="1255"/>
      <c r="CY79" s="1255"/>
      <c r="CZ79" s="1255"/>
      <c r="DA79" s="1255"/>
      <c r="DB79" s="1255"/>
      <c r="DC79" s="1255"/>
    </row>
    <row r="80" spans="2:107" ht="13.5" x14ac:dyDescent="0.15">
      <c r="B80" s="365"/>
      <c r="G80" s="1253"/>
      <c r="H80" s="1253"/>
      <c r="I80" s="1259"/>
      <c r="J80" s="1259"/>
      <c r="K80" s="1260"/>
      <c r="L80" s="1260"/>
      <c r="M80" s="1260"/>
      <c r="N80" s="1260"/>
      <c r="AN80" s="1256"/>
      <c r="AO80" s="1256"/>
      <c r="AP80" s="1256"/>
      <c r="AQ80" s="1256"/>
      <c r="AR80" s="1256"/>
      <c r="AS80" s="1256"/>
      <c r="AT80" s="1256"/>
      <c r="AU80" s="1256"/>
      <c r="AV80" s="1256"/>
      <c r="AW80" s="1256"/>
      <c r="AX80" s="1256"/>
      <c r="AY80" s="1256"/>
      <c r="AZ80" s="1256"/>
      <c r="BA80" s="1256"/>
      <c r="BB80" s="1257"/>
      <c r="BC80" s="1257"/>
      <c r="BD80" s="1257"/>
      <c r="BE80" s="1257"/>
      <c r="BF80" s="1257"/>
      <c r="BG80" s="1257"/>
      <c r="BH80" s="1257"/>
      <c r="BI80" s="1257"/>
      <c r="BJ80" s="1257"/>
      <c r="BK80" s="1257"/>
      <c r="BL80" s="1257"/>
      <c r="BM80" s="1257"/>
      <c r="BN80" s="1257"/>
      <c r="BO80" s="1257"/>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5" x14ac:dyDescent="0.15">
      <c r="B81" s="365"/>
    </row>
    <row r="82" spans="2:109" ht="17.25" x14ac:dyDescent="0.15">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5" x14ac:dyDescent="0.15">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5" x14ac:dyDescent="0.15">
      <c r="DD84" s="364"/>
      <c r="DE84" s="364"/>
    </row>
    <row r="85" spans="2:109" ht="13.5" x14ac:dyDescent="0.15">
      <c r="DD85" s="364"/>
      <c r="DE85" s="364"/>
    </row>
  </sheetData>
  <sheetProtection algorithmName="SHA-512" hashValue="4d2d7aY/G0gU8VySDBBnjKHIDjZbk2xDH/fbDTEaoSUJBY7VSzXPYKsBgHArQOr9/uM6+pWIlt6VyQycX7prvg==" saltValue="YG+q6czJxVdgSre7aKpxAw==" spinCount="100000" sheet="1" objects="1" scenarios="1" formatCells="0"/>
  <dataConsolidate/>
  <mergeCells count="112">
    <mergeCell ref="CF51:CM52"/>
    <mergeCell ref="M57:M58"/>
    <mergeCell ref="N57:N58"/>
    <mergeCell ref="BB57:BO58"/>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55:CE56"/>
    <mergeCell ref="CF55:CM56"/>
    <mergeCell ref="CN55:CU56"/>
    <mergeCell ref="M55:M56"/>
    <mergeCell ref="N55:N56"/>
    <mergeCell ref="AN55:BA58"/>
    <mergeCell ref="BB55:BO56"/>
    <mergeCell ref="G72:J72"/>
    <mergeCell ref="AN72:BO72"/>
    <mergeCell ref="BP72:BW72"/>
    <mergeCell ref="G73:H76"/>
    <mergeCell ref="I73:J74"/>
    <mergeCell ref="K73:K74"/>
    <mergeCell ref="L73:L74"/>
    <mergeCell ref="M73:M74"/>
    <mergeCell ref="N73:N74"/>
    <mergeCell ref="AN73:BA76"/>
    <mergeCell ref="BB73:BO74"/>
    <mergeCell ref="BP73:BW74"/>
    <mergeCell ref="CV55:DC56"/>
    <mergeCell ref="CV72:DC72"/>
    <mergeCell ref="BX72:CE72"/>
    <mergeCell ref="CF72:CM72"/>
    <mergeCell ref="CN72:CU72"/>
    <mergeCell ref="CV57:DC58"/>
    <mergeCell ref="BB75:BO76"/>
    <mergeCell ref="BP75:BW76"/>
    <mergeCell ref="BX75:CE76"/>
    <mergeCell ref="CF75:CM76"/>
    <mergeCell ref="CN75:CU76"/>
    <mergeCell ref="CV75:DC76"/>
    <mergeCell ref="BX73:CE74"/>
    <mergeCell ref="CF73:CM74"/>
    <mergeCell ref="CN73:CU74"/>
    <mergeCell ref="BX57:CE58"/>
    <mergeCell ref="CF57:CM58"/>
    <mergeCell ref="CN57:CU58"/>
    <mergeCell ref="AN65:DC69"/>
    <mergeCell ref="BP55:BW56"/>
    <mergeCell ref="BP57:BW58"/>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80" zoomScaleNormal="8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518</v>
      </c>
    </row>
  </sheetData>
  <sheetProtection algorithmName="SHA-512" hashValue="us5TP03OUyEC/NzfRXn5wFsgvECV2wIizKIBUUkYy6C/dG0bWqjZfkrU3iqkqBqR0qMb7pwIJbip1OoTZaGviQ==" saltValue="J+Sjjxwn5ewvoOZeRYmKQ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80" zoomScaleNormal="8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518</v>
      </c>
    </row>
  </sheetData>
  <sheetProtection algorithmName="SHA-512" hashValue="t6qYxv7L/OQ5omEv+OpQVI3tVavlOB/bLUOTNrUiJGuXWdQpdfrAmpHAZA1rB9BlsKDHkN314ymGxBH7CBmntQ==" saltValue="Ii0N+DSiJ+afnqHKPcCP/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568</v>
      </c>
      <c r="G2" s="151"/>
      <c r="H2" s="152"/>
    </row>
    <row r="3" spans="1:8" x14ac:dyDescent="0.15">
      <c r="A3" s="148" t="s">
        <v>561</v>
      </c>
      <c r="B3" s="153"/>
      <c r="C3" s="154"/>
      <c r="D3" s="155">
        <v>43528</v>
      </c>
      <c r="E3" s="156"/>
      <c r="F3" s="157">
        <v>41934</v>
      </c>
      <c r="G3" s="158"/>
      <c r="H3" s="159"/>
    </row>
    <row r="4" spans="1:8" x14ac:dyDescent="0.15">
      <c r="A4" s="160"/>
      <c r="B4" s="161"/>
      <c r="C4" s="162"/>
      <c r="D4" s="163">
        <v>22276</v>
      </c>
      <c r="E4" s="164"/>
      <c r="F4" s="165">
        <v>23352</v>
      </c>
      <c r="G4" s="166"/>
      <c r="H4" s="167"/>
    </row>
    <row r="5" spans="1:8" x14ac:dyDescent="0.15">
      <c r="A5" s="148" t="s">
        <v>563</v>
      </c>
      <c r="B5" s="153"/>
      <c r="C5" s="154"/>
      <c r="D5" s="155">
        <v>101501</v>
      </c>
      <c r="E5" s="156"/>
      <c r="F5" s="157">
        <v>45588</v>
      </c>
      <c r="G5" s="158"/>
      <c r="H5" s="159"/>
    </row>
    <row r="6" spans="1:8" x14ac:dyDescent="0.15">
      <c r="A6" s="160"/>
      <c r="B6" s="161"/>
      <c r="C6" s="162"/>
      <c r="D6" s="163">
        <v>33726</v>
      </c>
      <c r="E6" s="164"/>
      <c r="F6" s="165">
        <v>24150</v>
      </c>
      <c r="G6" s="166"/>
      <c r="H6" s="167"/>
    </row>
    <row r="7" spans="1:8" x14ac:dyDescent="0.15">
      <c r="A7" s="148" t="s">
        <v>564</v>
      </c>
      <c r="B7" s="153"/>
      <c r="C7" s="154"/>
      <c r="D7" s="155">
        <v>62935</v>
      </c>
      <c r="E7" s="156"/>
      <c r="F7" s="157">
        <v>45483</v>
      </c>
      <c r="G7" s="158"/>
      <c r="H7" s="159"/>
    </row>
    <row r="8" spans="1:8" x14ac:dyDescent="0.15">
      <c r="A8" s="160"/>
      <c r="B8" s="161"/>
      <c r="C8" s="162"/>
      <c r="D8" s="163">
        <v>43125</v>
      </c>
      <c r="E8" s="164"/>
      <c r="F8" s="165">
        <v>24241</v>
      </c>
      <c r="G8" s="166"/>
      <c r="H8" s="167"/>
    </row>
    <row r="9" spans="1:8" x14ac:dyDescent="0.15">
      <c r="A9" s="148" t="s">
        <v>565</v>
      </c>
      <c r="B9" s="153"/>
      <c r="C9" s="154"/>
      <c r="D9" s="155">
        <v>69375</v>
      </c>
      <c r="E9" s="156"/>
      <c r="F9" s="157">
        <v>45945</v>
      </c>
      <c r="G9" s="158"/>
      <c r="H9" s="159"/>
    </row>
    <row r="10" spans="1:8" x14ac:dyDescent="0.15">
      <c r="A10" s="160"/>
      <c r="B10" s="161"/>
      <c r="C10" s="162"/>
      <c r="D10" s="163">
        <v>35735</v>
      </c>
      <c r="E10" s="164"/>
      <c r="F10" s="165">
        <v>25180</v>
      </c>
      <c r="G10" s="166"/>
      <c r="H10" s="167"/>
    </row>
    <row r="11" spans="1:8" x14ac:dyDescent="0.15">
      <c r="A11" s="148" t="s">
        <v>566</v>
      </c>
      <c r="B11" s="153"/>
      <c r="C11" s="154"/>
      <c r="D11" s="155">
        <v>63799</v>
      </c>
      <c r="E11" s="156"/>
      <c r="F11" s="157">
        <v>44475</v>
      </c>
      <c r="G11" s="158"/>
      <c r="H11" s="159"/>
    </row>
    <row r="12" spans="1:8" x14ac:dyDescent="0.15">
      <c r="A12" s="160"/>
      <c r="B12" s="161"/>
      <c r="C12" s="168"/>
      <c r="D12" s="163">
        <v>17996</v>
      </c>
      <c r="E12" s="164"/>
      <c r="F12" s="165">
        <v>24780</v>
      </c>
      <c r="G12" s="166"/>
      <c r="H12" s="167"/>
    </row>
    <row r="13" spans="1:8" x14ac:dyDescent="0.15">
      <c r="A13" s="148"/>
      <c r="B13" s="153"/>
      <c r="C13" s="169"/>
      <c r="D13" s="170">
        <v>68228</v>
      </c>
      <c r="E13" s="171"/>
      <c r="F13" s="172">
        <v>44685</v>
      </c>
      <c r="G13" s="173"/>
      <c r="H13" s="159"/>
    </row>
    <row r="14" spans="1:8" x14ac:dyDescent="0.15">
      <c r="A14" s="160"/>
      <c r="B14" s="161"/>
      <c r="C14" s="162"/>
      <c r="D14" s="163">
        <v>30572</v>
      </c>
      <c r="E14" s="164"/>
      <c r="F14" s="165">
        <v>24341</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2.48</v>
      </c>
      <c r="C19" s="174">
        <f>ROUND(VALUE(SUBSTITUTE(実質収支比率等に係る経年分析!G$48,"▲","-")),2)</f>
        <v>1.07</v>
      </c>
      <c r="D19" s="174">
        <f>ROUND(VALUE(SUBSTITUTE(実質収支比率等に係る経年分析!H$48,"▲","-")),2)</f>
        <v>1.95</v>
      </c>
      <c r="E19" s="174">
        <f>ROUND(VALUE(SUBSTITUTE(実質収支比率等に係る経年分析!I$48,"▲","-")),2)</f>
        <v>3.79</v>
      </c>
      <c r="F19" s="174">
        <f>ROUND(VALUE(SUBSTITUTE(実質収支比率等に係る経年分析!J$48,"▲","-")),2)</f>
        <v>5.13</v>
      </c>
    </row>
    <row r="20" spans="1:11" x14ac:dyDescent="0.15">
      <c r="A20" s="174" t="s">
        <v>57</v>
      </c>
      <c r="B20" s="174">
        <f>ROUND(VALUE(SUBSTITUTE(実質収支比率等に係る経年分析!F$47,"▲","-")),2)</f>
        <v>1.91</v>
      </c>
      <c r="C20" s="174">
        <f>ROUND(VALUE(SUBSTITUTE(実質収支比率等に係る経年分析!G$47,"▲","-")),2)</f>
        <v>3.36</v>
      </c>
      <c r="D20" s="174">
        <f>ROUND(VALUE(SUBSTITUTE(実質収支比率等に係る経年分析!H$47,"▲","-")),2)</f>
        <v>5.81</v>
      </c>
      <c r="E20" s="174">
        <f>ROUND(VALUE(SUBSTITUTE(実質収支比率等に係る経年分析!I$47,"▲","-")),2)</f>
        <v>10.06</v>
      </c>
      <c r="F20" s="174">
        <f>ROUND(VALUE(SUBSTITUTE(実質収支比率等に係る経年分析!J$47,"▲","-")),2)</f>
        <v>10.73</v>
      </c>
    </row>
    <row r="21" spans="1:11" x14ac:dyDescent="0.15">
      <c r="A21" s="174" t="s">
        <v>58</v>
      </c>
      <c r="B21" s="174">
        <f>IF(ISNUMBER(VALUE(SUBSTITUTE(実質収支比率等に係る経年分析!F$49,"▲","-"))),ROUND(VALUE(SUBSTITUTE(実質収支比率等に係る経年分析!F$49,"▲","-")),2),NA())</f>
        <v>1.79</v>
      </c>
      <c r="C21" s="174">
        <f>IF(ISNUMBER(VALUE(SUBSTITUTE(実質収支比率等に係る経年分析!G$49,"▲","-"))),ROUND(VALUE(SUBSTITUTE(実質収支比率等に係る経年分析!G$49,"▲","-")),2),NA())</f>
        <v>0.16</v>
      </c>
      <c r="D21" s="174">
        <f>IF(ISNUMBER(VALUE(SUBSTITUTE(実質収支比率等に係る経年分析!H$49,"▲","-"))),ROUND(VALUE(SUBSTITUTE(実質収支比率等に係る経年分析!H$49,"▲","-")),2),NA())</f>
        <v>4.1100000000000003</v>
      </c>
      <c r="E21" s="174">
        <f>IF(ISNUMBER(VALUE(SUBSTITUTE(実質収支比率等に係る経年分析!I$49,"▲","-"))),ROUND(VALUE(SUBSTITUTE(実質収支比率等に係る経年分析!I$49,"▲","-")),2),NA())</f>
        <v>6.4</v>
      </c>
      <c r="F21" s="174">
        <f>IF(ISNUMBER(VALUE(SUBSTITUTE(実質収支比率等に係る経年分析!J$49,"▲","-"))),ROUND(VALUE(SUBSTITUTE(実質収支比率等に係る経年分析!J$49,"▲","-")),2),NA())</f>
        <v>1.72</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魚市場事業特別会計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公共用地取得事業特別会計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0.04</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0.06</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v>
      </c>
    </row>
    <row r="32" spans="1:11" x14ac:dyDescent="0.15">
      <c r="A32" s="175" t="str">
        <f>IF(連結実質赤字比率に係る赤字・黒字の構成分析!C$38="",NA(),連結実質赤字比率に係る赤字・黒字の構成分析!C$38)</f>
        <v>下水道事業会計</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#VALUE!</v>
      </c>
      <c r="E32" s="175" t="e">
        <f>IF(ROUND(VALUE(SUBSTITUTE(連結実質赤字比率に係る赤字・黒字の構成分析!G$38,"▲", "-")), 2) &gt;= 0, ABS(ROUND(VALUE(SUBSTITUTE(連結実質赤字比率に係る赤字・黒字の構成分析!G$38,"▲", "-")), 2)), NA())</f>
        <v>#VALUE!</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0.24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0.56999999999999995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0.66</v>
      </c>
    </row>
    <row r="33" spans="1:16" x14ac:dyDescent="0.15">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1.52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1.58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0.77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0.85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1.2</v>
      </c>
    </row>
    <row r="34" spans="1:16" x14ac:dyDescent="0.15">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0.26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1.03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0.86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1.29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1.5</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2.4700000000000002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1.07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1.95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3.79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5.13</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7.25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7.21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6.89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6.24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5.2</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2936</v>
      </c>
      <c r="E42" s="176"/>
      <c r="F42" s="176"/>
      <c r="G42" s="176">
        <f>'実質公債費比率（分子）の構造'!L$52</f>
        <v>2950</v>
      </c>
      <c r="H42" s="176"/>
      <c r="I42" s="176"/>
      <c r="J42" s="176">
        <f>'実質公債費比率（分子）の構造'!M$52</f>
        <v>2992</v>
      </c>
      <c r="K42" s="176"/>
      <c r="L42" s="176"/>
      <c r="M42" s="176">
        <f>'実質公債費比率（分子）の構造'!N$52</f>
        <v>2962</v>
      </c>
      <c r="N42" s="176"/>
      <c r="O42" s="176"/>
      <c r="P42" s="176">
        <f>'実質公債費比率（分子）の構造'!O$52</f>
        <v>2905</v>
      </c>
    </row>
    <row r="43" spans="1:16" x14ac:dyDescent="0.15">
      <c r="A43" s="176" t="s">
        <v>66</v>
      </c>
      <c r="B43" s="176">
        <f>'実質公債費比率（分子）の構造'!K$51</f>
        <v>2</v>
      </c>
      <c r="C43" s="176"/>
      <c r="D43" s="176"/>
      <c r="E43" s="176">
        <f>'実質公債費比率（分子）の構造'!L$51</f>
        <v>3</v>
      </c>
      <c r="F43" s="176"/>
      <c r="G43" s="176"/>
      <c r="H43" s="176">
        <f>'実質公債費比率（分子）の構造'!M$51</f>
        <v>2</v>
      </c>
      <c r="I43" s="176"/>
      <c r="J43" s="176"/>
      <c r="K43" s="176">
        <f>'実質公債費比率（分子）の構造'!N$51</f>
        <v>1</v>
      </c>
      <c r="L43" s="176"/>
      <c r="M43" s="176"/>
      <c r="N43" s="176">
        <f>'実質公債費比率（分子）の構造'!O$51</f>
        <v>0</v>
      </c>
      <c r="O43" s="176"/>
      <c r="P43" s="176"/>
    </row>
    <row r="44" spans="1:16" x14ac:dyDescent="0.15">
      <c r="A44" s="176" t="s">
        <v>67</v>
      </c>
      <c r="B44" s="176">
        <f>'実質公債費比率（分子）の構造'!K$50</f>
        <v>155</v>
      </c>
      <c r="C44" s="176"/>
      <c r="D44" s="176"/>
      <c r="E44" s="176">
        <f>'実質公債費比率（分子）の構造'!L$50</f>
        <v>140</v>
      </c>
      <c r="F44" s="176"/>
      <c r="G44" s="176"/>
      <c r="H44" s="176">
        <f>'実質公債費比率（分子）の構造'!M$50</f>
        <v>140</v>
      </c>
      <c r="I44" s="176"/>
      <c r="J44" s="176"/>
      <c r="K44" s="176">
        <f>'実質公債費比率（分子）の構造'!N$50</f>
        <v>140</v>
      </c>
      <c r="L44" s="176"/>
      <c r="M44" s="176"/>
      <c r="N44" s="176">
        <f>'実質公債費比率（分子）の構造'!O$50</f>
        <v>140</v>
      </c>
      <c r="O44" s="176"/>
      <c r="P44" s="176"/>
    </row>
    <row r="45" spans="1:16" x14ac:dyDescent="0.15">
      <c r="A45" s="176" t="s">
        <v>68</v>
      </c>
      <c r="B45" s="176">
        <f>'実質公債費比率（分子）の構造'!K$49</f>
        <v>948</v>
      </c>
      <c r="C45" s="176"/>
      <c r="D45" s="176"/>
      <c r="E45" s="176">
        <f>'実質公債費比率（分子）の構造'!L$49</f>
        <v>914</v>
      </c>
      <c r="F45" s="176"/>
      <c r="G45" s="176"/>
      <c r="H45" s="176">
        <f>'実質公債費比率（分子）の構造'!M$49</f>
        <v>931</v>
      </c>
      <c r="I45" s="176"/>
      <c r="J45" s="176"/>
      <c r="K45" s="176">
        <f>'実質公債費比率（分子）の構造'!N$49</f>
        <v>841</v>
      </c>
      <c r="L45" s="176"/>
      <c r="M45" s="176"/>
      <c r="N45" s="176">
        <f>'実質公債費比率（分子）の構造'!O$49</f>
        <v>702</v>
      </c>
      <c r="O45" s="176"/>
      <c r="P45" s="176"/>
    </row>
    <row r="46" spans="1:16" x14ac:dyDescent="0.15">
      <c r="A46" s="176" t="s">
        <v>69</v>
      </c>
      <c r="B46" s="176">
        <f>'実質公債費比率（分子）の構造'!K$48</f>
        <v>727</v>
      </c>
      <c r="C46" s="176"/>
      <c r="D46" s="176"/>
      <c r="E46" s="176">
        <f>'実質公債費比率（分子）の構造'!L$48</f>
        <v>895</v>
      </c>
      <c r="F46" s="176"/>
      <c r="G46" s="176"/>
      <c r="H46" s="176">
        <f>'実質公債費比率（分子）の構造'!M$48</f>
        <v>761</v>
      </c>
      <c r="I46" s="176"/>
      <c r="J46" s="176"/>
      <c r="K46" s="176">
        <f>'実質公債費比率（分子）の構造'!N$48</f>
        <v>753</v>
      </c>
      <c r="L46" s="176"/>
      <c r="M46" s="176"/>
      <c r="N46" s="176">
        <f>'実質公債費比率（分子）の構造'!O$48</f>
        <v>781</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3263</v>
      </c>
      <c r="C49" s="176"/>
      <c r="D49" s="176"/>
      <c r="E49" s="176">
        <f>'実質公債費比率（分子）の構造'!L$45</f>
        <v>3309</v>
      </c>
      <c r="F49" s="176"/>
      <c r="G49" s="176"/>
      <c r="H49" s="176">
        <f>'実質公債費比率（分子）の構造'!M$45</f>
        <v>3311</v>
      </c>
      <c r="I49" s="176"/>
      <c r="J49" s="176"/>
      <c r="K49" s="176">
        <f>'実質公債費比率（分子）の構造'!N$45</f>
        <v>3341</v>
      </c>
      <c r="L49" s="176"/>
      <c r="M49" s="176"/>
      <c r="N49" s="176">
        <f>'実質公債費比率（分子）の構造'!O$45</f>
        <v>3327</v>
      </c>
      <c r="O49" s="176"/>
      <c r="P49" s="176"/>
    </row>
    <row r="50" spans="1:16" x14ac:dyDescent="0.15">
      <c r="A50" s="176" t="s">
        <v>73</v>
      </c>
      <c r="B50" s="176" t="e">
        <f>NA()</f>
        <v>#N/A</v>
      </c>
      <c r="C50" s="176">
        <f>IF(ISNUMBER('実質公債費比率（分子）の構造'!K$53),'実質公債費比率（分子）の構造'!K$53,NA())</f>
        <v>2159</v>
      </c>
      <c r="D50" s="176" t="e">
        <f>NA()</f>
        <v>#N/A</v>
      </c>
      <c r="E50" s="176" t="e">
        <f>NA()</f>
        <v>#N/A</v>
      </c>
      <c r="F50" s="176">
        <f>IF(ISNUMBER('実質公債費比率（分子）の構造'!L$53),'実質公債費比率（分子）の構造'!L$53,NA())</f>
        <v>2311</v>
      </c>
      <c r="G50" s="176" t="e">
        <f>NA()</f>
        <v>#N/A</v>
      </c>
      <c r="H50" s="176" t="e">
        <f>NA()</f>
        <v>#N/A</v>
      </c>
      <c r="I50" s="176">
        <f>IF(ISNUMBER('実質公債費比率（分子）の構造'!M$53),'実質公債費比率（分子）の構造'!M$53,NA())</f>
        <v>2153</v>
      </c>
      <c r="J50" s="176" t="e">
        <f>NA()</f>
        <v>#N/A</v>
      </c>
      <c r="K50" s="176" t="e">
        <f>NA()</f>
        <v>#N/A</v>
      </c>
      <c r="L50" s="176">
        <f>IF(ISNUMBER('実質公債費比率（分子）の構造'!N$53),'実質公債費比率（分子）の構造'!N$53,NA())</f>
        <v>2114</v>
      </c>
      <c r="M50" s="176" t="e">
        <f>NA()</f>
        <v>#N/A</v>
      </c>
      <c r="N50" s="176" t="e">
        <f>NA()</f>
        <v>#N/A</v>
      </c>
      <c r="O50" s="176">
        <f>IF(ISNUMBER('実質公債費比率（分子）の構造'!O$53),'実質公債費比率（分子）の構造'!O$53,NA())</f>
        <v>2045</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32205</v>
      </c>
      <c r="E56" s="175"/>
      <c r="F56" s="175"/>
      <c r="G56" s="175">
        <f>'将来負担比率（分子）の構造'!J$52</f>
        <v>33373</v>
      </c>
      <c r="H56" s="175"/>
      <c r="I56" s="175"/>
      <c r="J56" s="175">
        <f>'将来負担比率（分子）の構造'!K$52</f>
        <v>33535</v>
      </c>
      <c r="K56" s="175"/>
      <c r="L56" s="175"/>
      <c r="M56" s="175">
        <f>'将来負担比率（分子）の構造'!L$52</f>
        <v>33741</v>
      </c>
      <c r="N56" s="175"/>
      <c r="O56" s="175"/>
      <c r="P56" s="175">
        <f>'将来負担比率（分子）の構造'!M$52</f>
        <v>32912</v>
      </c>
    </row>
    <row r="57" spans="1:16" x14ac:dyDescent="0.15">
      <c r="A57" s="175" t="s">
        <v>44</v>
      </c>
      <c r="B57" s="175"/>
      <c r="C57" s="175"/>
      <c r="D57" s="175">
        <f>'将来負担比率（分子）の構造'!I$51</f>
        <v>3343</v>
      </c>
      <c r="E57" s="175"/>
      <c r="F57" s="175"/>
      <c r="G57" s="175">
        <f>'将来負担比率（分子）の構造'!J$51</f>
        <v>3294</v>
      </c>
      <c r="H57" s="175"/>
      <c r="I57" s="175"/>
      <c r="J57" s="175">
        <f>'将来負担比率（分子）の構造'!K$51</f>
        <v>1594</v>
      </c>
      <c r="K57" s="175"/>
      <c r="L57" s="175"/>
      <c r="M57" s="175">
        <f>'将来負担比率（分子）の構造'!L$51</f>
        <v>1483</v>
      </c>
      <c r="N57" s="175"/>
      <c r="O57" s="175"/>
      <c r="P57" s="175">
        <f>'将来負担比率（分子）の構造'!M$51</f>
        <v>1441</v>
      </c>
    </row>
    <row r="58" spans="1:16" x14ac:dyDescent="0.15">
      <c r="A58" s="175" t="s">
        <v>43</v>
      </c>
      <c r="B58" s="175"/>
      <c r="C58" s="175"/>
      <c r="D58" s="175">
        <f>'将来負担比率（分子）の構造'!I$50</f>
        <v>1702</v>
      </c>
      <c r="E58" s="175"/>
      <c r="F58" s="175"/>
      <c r="G58" s="175">
        <f>'将来負担比率（分子）の構造'!J$50</f>
        <v>2136</v>
      </c>
      <c r="H58" s="175"/>
      <c r="I58" s="175"/>
      <c r="J58" s="175">
        <f>'将来負担比率（分子）の構造'!K$50</f>
        <v>2601</v>
      </c>
      <c r="K58" s="175"/>
      <c r="L58" s="175"/>
      <c r="M58" s="175">
        <f>'将来負担比率（分子）の構造'!L$50</f>
        <v>3819</v>
      </c>
      <c r="N58" s="175"/>
      <c r="O58" s="175"/>
      <c r="P58" s="175">
        <f>'将来負担比率（分子）の構造'!M$50</f>
        <v>4089</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3606</v>
      </c>
      <c r="C62" s="175"/>
      <c r="D62" s="175"/>
      <c r="E62" s="175">
        <f>'将来負担比率（分子）の構造'!J$45</f>
        <v>3304</v>
      </c>
      <c r="F62" s="175"/>
      <c r="G62" s="175"/>
      <c r="H62" s="175">
        <f>'将来負担比率（分子）の構造'!K$45</f>
        <v>3041</v>
      </c>
      <c r="I62" s="175"/>
      <c r="J62" s="175"/>
      <c r="K62" s="175">
        <f>'将来負担比率（分子）の構造'!L$45</f>
        <v>3083</v>
      </c>
      <c r="L62" s="175"/>
      <c r="M62" s="175"/>
      <c r="N62" s="175">
        <f>'将来負担比率（分子）の構造'!M$45</f>
        <v>2956</v>
      </c>
      <c r="O62" s="175"/>
      <c r="P62" s="175"/>
    </row>
    <row r="63" spans="1:16" x14ac:dyDescent="0.15">
      <c r="A63" s="175" t="s">
        <v>36</v>
      </c>
      <c r="B63" s="175">
        <f>'将来負担比率（分子）の構造'!I$44</f>
        <v>4750</v>
      </c>
      <c r="C63" s="175"/>
      <c r="D63" s="175"/>
      <c r="E63" s="175">
        <f>'将来負担比率（分子）の構造'!J$44</f>
        <v>4432</v>
      </c>
      <c r="F63" s="175"/>
      <c r="G63" s="175"/>
      <c r="H63" s="175">
        <f>'将来負担比率（分子）の構造'!K$44</f>
        <v>3863</v>
      </c>
      <c r="I63" s="175"/>
      <c r="J63" s="175"/>
      <c r="K63" s="175">
        <f>'将来負担比率（分子）の構造'!L$44</f>
        <v>3211</v>
      </c>
      <c r="L63" s="175"/>
      <c r="M63" s="175"/>
      <c r="N63" s="175">
        <f>'将来負担比率（分子）の構造'!M$44</f>
        <v>4236</v>
      </c>
      <c r="O63" s="175"/>
      <c r="P63" s="175"/>
    </row>
    <row r="64" spans="1:16" x14ac:dyDescent="0.15">
      <c r="A64" s="175" t="s">
        <v>35</v>
      </c>
      <c r="B64" s="175">
        <f>'将来負担比率（分子）の構造'!I$43</f>
        <v>12516</v>
      </c>
      <c r="C64" s="175"/>
      <c r="D64" s="175"/>
      <c r="E64" s="175">
        <f>'将来負担比率（分子）の構造'!J$43</f>
        <v>12732</v>
      </c>
      <c r="F64" s="175"/>
      <c r="G64" s="175"/>
      <c r="H64" s="175">
        <f>'将来負担比率（分子）の構造'!K$43</f>
        <v>12115</v>
      </c>
      <c r="I64" s="175"/>
      <c r="J64" s="175"/>
      <c r="K64" s="175">
        <f>'将来負担比率（分子）の構造'!L$43</f>
        <v>11832</v>
      </c>
      <c r="L64" s="175"/>
      <c r="M64" s="175"/>
      <c r="N64" s="175">
        <f>'将来負担比率（分子）の構造'!M$43</f>
        <v>11223</v>
      </c>
      <c r="O64" s="175"/>
      <c r="P64" s="175"/>
    </row>
    <row r="65" spans="1:16" x14ac:dyDescent="0.15">
      <c r="A65" s="175" t="s">
        <v>34</v>
      </c>
      <c r="B65" s="175">
        <f>'将来負担比率（分子）の構造'!I$42</f>
        <v>2630</v>
      </c>
      <c r="C65" s="175"/>
      <c r="D65" s="175"/>
      <c r="E65" s="175">
        <f>'将来負担比率（分子）の構造'!J$42</f>
        <v>2490</v>
      </c>
      <c r="F65" s="175"/>
      <c r="G65" s="175"/>
      <c r="H65" s="175">
        <f>'将来負担比率（分子）の構造'!K$42</f>
        <v>2350</v>
      </c>
      <c r="I65" s="175"/>
      <c r="J65" s="175"/>
      <c r="K65" s="175">
        <f>'将来負担比率（分子）の構造'!L$42</f>
        <v>2210</v>
      </c>
      <c r="L65" s="175"/>
      <c r="M65" s="175"/>
      <c r="N65" s="175">
        <f>'将来負担比率（分子）の構造'!M$42</f>
        <v>2070</v>
      </c>
      <c r="O65" s="175"/>
      <c r="P65" s="175"/>
    </row>
    <row r="66" spans="1:16" x14ac:dyDescent="0.15">
      <c r="A66" s="175" t="s">
        <v>33</v>
      </c>
      <c r="B66" s="175">
        <f>'将来負担比率（分子）の構造'!I$41</f>
        <v>36283</v>
      </c>
      <c r="C66" s="175"/>
      <c r="D66" s="175"/>
      <c r="E66" s="175">
        <f>'将来負担比率（分子）の構造'!J$41</f>
        <v>37152</v>
      </c>
      <c r="F66" s="175"/>
      <c r="G66" s="175"/>
      <c r="H66" s="175">
        <f>'将来負担比率（分子）の構造'!K$41</f>
        <v>37270</v>
      </c>
      <c r="I66" s="175"/>
      <c r="J66" s="175"/>
      <c r="K66" s="175">
        <f>'将来負担比率（分子）の構造'!L$41</f>
        <v>37293</v>
      </c>
      <c r="L66" s="175"/>
      <c r="M66" s="175"/>
      <c r="N66" s="175">
        <f>'将来負担比率（分子）の構造'!M$41</f>
        <v>36466</v>
      </c>
      <c r="O66" s="175"/>
      <c r="P66" s="175"/>
    </row>
    <row r="67" spans="1:16" x14ac:dyDescent="0.15">
      <c r="A67" s="175" t="s">
        <v>77</v>
      </c>
      <c r="B67" s="175" t="e">
        <f>NA()</f>
        <v>#N/A</v>
      </c>
      <c r="C67" s="175">
        <f>IF(ISNUMBER('将来負担比率（分子）の構造'!I$53), IF('将来負担比率（分子）の構造'!I$53 &lt; 0, 0, '将来負担比率（分子）の構造'!I$53), NA())</f>
        <v>22536</v>
      </c>
      <c r="D67" s="175" t="e">
        <f>NA()</f>
        <v>#N/A</v>
      </c>
      <c r="E67" s="175" t="e">
        <f>NA()</f>
        <v>#N/A</v>
      </c>
      <c r="F67" s="175">
        <f>IF(ISNUMBER('将来負担比率（分子）の構造'!J$53), IF('将来負担比率（分子）の構造'!J$53 &lt; 0, 0, '将来負担比率（分子）の構造'!J$53), NA())</f>
        <v>21306</v>
      </c>
      <c r="G67" s="175" t="e">
        <f>NA()</f>
        <v>#N/A</v>
      </c>
      <c r="H67" s="175" t="e">
        <f>NA()</f>
        <v>#N/A</v>
      </c>
      <c r="I67" s="175">
        <f>IF(ISNUMBER('将来負担比率（分子）の構造'!K$53), IF('将来負担比率（分子）の構造'!K$53 &lt; 0, 0, '将来負担比率（分子）の構造'!K$53), NA())</f>
        <v>20907</v>
      </c>
      <c r="J67" s="175" t="e">
        <f>NA()</f>
        <v>#N/A</v>
      </c>
      <c r="K67" s="175" t="e">
        <f>NA()</f>
        <v>#N/A</v>
      </c>
      <c r="L67" s="175">
        <f>IF(ISNUMBER('将来負担比率（分子）の構造'!L$53), IF('将来負担比率（分子）の構造'!L$53 &lt; 0, 0, '将来負担比率（分子）の構造'!L$53), NA())</f>
        <v>18586</v>
      </c>
      <c r="M67" s="175" t="e">
        <f>NA()</f>
        <v>#N/A</v>
      </c>
      <c r="N67" s="175" t="e">
        <f>NA()</f>
        <v>#N/A</v>
      </c>
      <c r="O67" s="175">
        <f>IF(ISNUMBER('将来負担比率（分子）の構造'!M$53), IF('将来負担比率（分子）の構造'!M$53 &lt; 0, 0, '将来負担比率（分子）の構造'!M$53), NA())</f>
        <v>18509</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1003</v>
      </c>
      <c r="C72" s="179">
        <f>基金残高に係る経年分析!G55</f>
        <v>1811</v>
      </c>
      <c r="D72" s="179">
        <f>基金残高に係る経年分析!H55</f>
        <v>1892</v>
      </c>
    </row>
    <row r="73" spans="1:16" x14ac:dyDescent="0.15">
      <c r="A73" s="178" t="s">
        <v>80</v>
      </c>
      <c r="B73" s="179">
        <f>基金残高に係る経年分析!F56</f>
        <v>50</v>
      </c>
      <c r="C73" s="179">
        <f>基金残高に係る経年分析!G56</f>
        <v>265</v>
      </c>
      <c r="D73" s="179">
        <f>基金残高に係る経年分析!H56</f>
        <v>265</v>
      </c>
    </row>
    <row r="74" spans="1:16" x14ac:dyDescent="0.15">
      <c r="A74" s="178" t="s">
        <v>81</v>
      </c>
      <c r="B74" s="179">
        <f>基金残高に係る経年分析!F57</f>
        <v>5454</v>
      </c>
      <c r="C74" s="179">
        <f>基金残高に係る経年分析!G57</f>
        <v>5147</v>
      </c>
      <c r="D74" s="179">
        <f>基金残高に係る経年分析!H57</f>
        <v>5017</v>
      </c>
    </row>
  </sheetData>
  <sheetProtection algorithmName="SHA-512" hashValue="7l8TmOS1O6gjictjflRmIOUnFlw0wIWaTRs1JlBQOkQUHvjQgvyHmaeu71Lh1LDD9uB+KIFCRmdQJOiboUXiDA==" saltValue="DGTViio7DNPn2hWQ3bsfk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217</v>
      </c>
      <c r="DI1" s="754"/>
      <c r="DJ1" s="754"/>
      <c r="DK1" s="754"/>
      <c r="DL1" s="754"/>
      <c r="DM1" s="754"/>
      <c r="DN1" s="755"/>
      <c r="DO1" s="214"/>
      <c r="DP1" s="753" t="s">
        <v>218</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219</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220</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221</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222</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223</v>
      </c>
      <c r="S4" s="710"/>
      <c r="T4" s="710"/>
      <c r="U4" s="710"/>
      <c r="V4" s="710"/>
      <c r="W4" s="710"/>
      <c r="X4" s="710"/>
      <c r="Y4" s="711"/>
      <c r="Z4" s="709" t="s">
        <v>224</v>
      </c>
      <c r="AA4" s="710"/>
      <c r="AB4" s="710"/>
      <c r="AC4" s="711"/>
      <c r="AD4" s="709" t="s">
        <v>225</v>
      </c>
      <c r="AE4" s="710"/>
      <c r="AF4" s="710"/>
      <c r="AG4" s="710"/>
      <c r="AH4" s="710"/>
      <c r="AI4" s="710"/>
      <c r="AJ4" s="710"/>
      <c r="AK4" s="711"/>
      <c r="AL4" s="709" t="s">
        <v>224</v>
      </c>
      <c r="AM4" s="710"/>
      <c r="AN4" s="710"/>
      <c r="AO4" s="711"/>
      <c r="AP4" s="756" t="s">
        <v>226</v>
      </c>
      <c r="AQ4" s="756"/>
      <c r="AR4" s="756"/>
      <c r="AS4" s="756"/>
      <c r="AT4" s="756"/>
      <c r="AU4" s="756"/>
      <c r="AV4" s="756"/>
      <c r="AW4" s="756"/>
      <c r="AX4" s="756"/>
      <c r="AY4" s="756"/>
      <c r="AZ4" s="756"/>
      <c r="BA4" s="756"/>
      <c r="BB4" s="756"/>
      <c r="BC4" s="756"/>
      <c r="BD4" s="756"/>
      <c r="BE4" s="756"/>
      <c r="BF4" s="756"/>
      <c r="BG4" s="756" t="s">
        <v>227</v>
      </c>
      <c r="BH4" s="756"/>
      <c r="BI4" s="756"/>
      <c r="BJ4" s="756"/>
      <c r="BK4" s="756"/>
      <c r="BL4" s="756"/>
      <c r="BM4" s="756"/>
      <c r="BN4" s="756"/>
      <c r="BO4" s="756" t="s">
        <v>224</v>
      </c>
      <c r="BP4" s="756"/>
      <c r="BQ4" s="756"/>
      <c r="BR4" s="756"/>
      <c r="BS4" s="756" t="s">
        <v>228</v>
      </c>
      <c r="BT4" s="756"/>
      <c r="BU4" s="756"/>
      <c r="BV4" s="756"/>
      <c r="BW4" s="756"/>
      <c r="BX4" s="756"/>
      <c r="BY4" s="756"/>
      <c r="BZ4" s="756"/>
      <c r="CA4" s="756"/>
      <c r="CB4" s="756"/>
      <c r="CD4" s="709" t="s">
        <v>229</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230</v>
      </c>
      <c r="C5" s="716"/>
      <c r="D5" s="716"/>
      <c r="E5" s="716"/>
      <c r="F5" s="716"/>
      <c r="G5" s="716"/>
      <c r="H5" s="716"/>
      <c r="I5" s="716"/>
      <c r="J5" s="716"/>
      <c r="K5" s="716"/>
      <c r="L5" s="716"/>
      <c r="M5" s="716"/>
      <c r="N5" s="716"/>
      <c r="O5" s="716"/>
      <c r="P5" s="716"/>
      <c r="Q5" s="717"/>
      <c r="R5" s="712">
        <v>5861191</v>
      </c>
      <c r="S5" s="713"/>
      <c r="T5" s="713"/>
      <c r="U5" s="713"/>
      <c r="V5" s="713"/>
      <c r="W5" s="713"/>
      <c r="X5" s="713"/>
      <c r="Y5" s="738"/>
      <c r="Z5" s="751">
        <v>14.9</v>
      </c>
      <c r="AA5" s="751"/>
      <c r="AB5" s="751"/>
      <c r="AC5" s="751"/>
      <c r="AD5" s="752">
        <v>5698983</v>
      </c>
      <c r="AE5" s="752"/>
      <c r="AF5" s="752"/>
      <c r="AG5" s="752"/>
      <c r="AH5" s="752"/>
      <c r="AI5" s="752"/>
      <c r="AJ5" s="752"/>
      <c r="AK5" s="752"/>
      <c r="AL5" s="739">
        <v>32.299999999999997</v>
      </c>
      <c r="AM5" s="721"/>
      <c r="AN5" s="721"/>
      <c r="AO5" s="740"/>
      <c r="AP5" s="715" t="s">
        <v>231</v>
      </c>
      <c r="AQ5" s="716"/>
      <c r="AR5" s="716"/>
      <c r="AS5" s="716"/>
      <c r="AT5" s="716"/>
      <c r="AU5" s="716"/>
      <c r="AV5" s="716"/>
      <c r="AW5" s="716"/>
      <c r="AX5" s="716"/>
      <c r="AY5" s="716"/>
      <c r="AZ5" s="716"/>
      <c r="BA5" s="716"/>
      <c r="BB5" s="716"/>
      <c r="BC5" s="716"/>
      <c r="BD5" s="716"/>
      <c r="BE5" s="716"/>
      <c r="BF5" s="717"/>
      <c r="BG5" s="657">
        <v>5697119</v>
      </c>
      <c r="BH5" s="658"/>
      <c r="BI5" s="658"/>
      <c r="BJ5" s="658"/>
      <c r="BK5" s="658"/>
      <c r="BL5" s="658"/>
      <c r="BM5" s="658"/>
      <c r="BN5" s="659"/>
      <c r="BO5" s="695">
        <v>97.2</v>
      </c>
      <c r="BP5" s="695"/>
      <c r="BQ5" s="695"/>
      <c r="BR5" s="695"/>
      <c r="BS5" s="696">
        <v>72855</v>
      </c>
      <c r="BT5" s="696"/>
      <c r="BU5" s="696"/>
      <c r="BV5" s="696"/>
      <c r="BW5" s="696"/>
      <c r="BX5" s="696"/>
      <c r="BY5" s="696"/>
      <c r="BZ5" s="696"/>
      <c r="CA5" s="696"/>
      <c r="CB5" s="731"/>
      <c r="CD5" s="709" t="s">
        <v>226</v>
      </c>
      <c r="CE5" s="710"/>
      <c r="CF5" s="710"/>
      <c r="CG5" s="710"/>
      <c r="CH5" s="710"/>
      <c r="CI5" s="710"/>
      <c r="CJ5" s="710"/>
      <c r="CK5" s="710"/>
      <c r="CL5" s="710"/>
      <c r="CM5" s="710"/>
      <c r="CN5" s="710"/>
      <c r="CO5" s="710"/>
      <c r="CP5" s="710"/>
      <c r="CQ5" s="711"/>
      <c r="CR5" s="709" t="s">
        <v>232</v>
      </c>
      <c r="CS5" s="710"/>
      <c r="CT5" s="710"/>
      <c r="CU5" s="710"/>
      <c r="CV5" s="710"/>
      <c r="CW5" s="710"/>
      <c r="CX5" s="710"/>
      <c r="CY5" s="711"/>
      <c r="CZ5" s="709" t="s">
        <v>224</v>
      </c>
      <c r="DA5" s="710"/>
      <c r="DB5" s="710"/>
      <c r="DC5" s="711"/>
      <c r="DD5" s="709" t="s">
        <v>233</v>
      </c>
      <c r="DE5" s="710"/>
      <c r="DF5" s="710"/>
      <c r="DG5" s="710"/>
      <c r="DH5" s="710"/>
      <c r="DI5" s="710"/>
      <c r="DJ5" s="710"/>
      <c r="DK5" s="710"/>
      <c r="DL5" s="710"/>
      <c r="DM5" s="710"/>
      <c r="DN5" s="710"/>
      <c r="DO5" s="710"/>
      <c r="DP5" s="711"/>
      <c r="DQ5" s="709" t="s">
        <v>234</v>
      </c>
      <c r="DR5" s="710"/>
      <c r="DS5" s="710"/>
      <c r="DT5" s="710"/>
      <c r="DU5" s="710"/>
      <c r="DV5" s="710"/>
      <c r="DW5" s="710"/>
      <c r="DX5" s="710"/>
      <c r="DY5" s="710"/>
      <c r="DZ5" s="710"/>
      <c r="EA5" s="710"/>
      <c r="EB5" s="710"/>
      <c r="EC5" s="711"/>
    </row>
    <row r="6" spans="2:143" ht="11.25" customHeight="1" x14ac:dyDescent="0.15">
      <c r="B6" s="654" t="s">
        <v>235</v>
      </c>
      <c r="C6" s="655"/>
      <c r="D6" s="655"/>
      <c r="E6" s="655"/>
      <c r="F6" s="655"/>
      <c r="G6" s="655"/>
      <c r="H6" s="655"/>
      <c r="I6" s="655"/>
      <c r="J6" s="655"/>
      <c r="K6" s="655"/>
      <c r="L6" s="655"/>
      <c r="M6" s="655"/>
      <c r="N6" s="655"/>
      <c r="O6" s="655"/>
      <c r="P6" s="655"/>
      <c r="Q6" s="656"/>
      <c r="R6" s="657">
        <v>237560</v>
      </c>
      <c r="S6" s="658"/>
      <c r="T6" s="658"/>
      <c r="U6" s="658"/>
      <c r="V6" s="658"/>
      <c r="W6" s="658"/>
      <c r="X6" s="658"/>
      <c r="Y6" s="659"/>
      <c r="Z6" s="695">
        <v>0.6</v>
      </c>
      <c r="AA6" s="695"/>
      <c r="AB6" s="695"/>
      <c r="AC6" s="695"/>
      <c r="AD6" s="696">
        <v>237560</v>
      </c>
      <c r="AE6" s="696"/>
      <c r="AF6" s="696"/>
      <c r="AG6" s="696"/>
      <c r="AH6" s="696"/>
      <c r="AI6" s="696"/>
      <c r="AJ6" s="696"/>
      <c r="AK6" s="696"/>
      <c r="AL6" s="660">
        <v>1.3</v>
      </c>
      <c r="AM6" s="661"/>
      <c r="AN6" s="661"/>
      <c r="AO6" s="697"/>
      <c r="AP6" s="654" t="s">
        <v>236</v>
      </c>
      <c r="AQ6" s="655"/>
      <c r="AR6" s="655"/>
      <c r="AS6" s="655"/>
      <c r="AT6" s="655"/>
      <c r="AU6" s="655"/>
      <c r="AV6" s="655"/>
      <c r="AW6" s="655"/>
      <c r="AX6" s="655"/>
      <c r="AY6" s="655"/>
      <c r="AZ6" s="655"/>
      <c r="BA6" s="655"/>
      <c r="BB6" s="655"/>
      <c r="BC6" s="655"/>
      <c r="BD6" s="655"/>
      <c r="BE6" s="655"/>
      <c r="BF6" s="656"/>
      <c r="BG6" s="657">
        <v>5697119</v>
      </c>
      <c r="BH6" s="658"/>
      <c r="BI6" s="658"/>
      <c r="BJ6" s="658"/>
      <c r="BK6" s="658"/>
      <c r="BL6" s="658"/>
      <c r="BM6" s="658"/>
      <c r="BN6" s="659"/>
      <c r="BO6" s="695">
        <v>97.2</v>
      </c>
      <c r="BP6" s="695"/>
      <c r="BQ6" s="695"/>
      <c r="BR6" s="695"/>
      <c r="BS6" s="696">
        <v>72855</v>
      </c>
      <c r="BT6" s="696"/>
      <c r="BU6" s="696"/>
      <c r="BV6" s="696"/>
      <c r="BW6" s="696"/>
      <c r="BX6" s="696"/>
      <c r="BY6" s="696"/>
      <c r="BZ6" s="696"/>
      <c r="CA6" s="696"/>
      <c r="CB6" s="731"/>
      <c r="CD6" s="715" t="s">
        <v>237</v>
      </c>
      <c r="CE6" s="716"/>
      <c r="CF6" s="716"/>
      <c r="CG6" s="716"/>
      <c r="CH6" s="716"/>
      <c r="CI6" s="716"/>
      <c r="CJ6" s="716"/>
      <c r="CK6" s="716"/>
      <c r="CL6" s="716"/>
      <c r="CM6" s="716"/>
      <c r="CN6" s="716"/>
      <c r="CO6" s="716"/>
      <c r="CP6" s="716"/>
      <c r="CQ6" s="717"/>
      <c r="CR6" s="657">
        <v>225019</v>
      </c>
      <c r="CS6" s="658"/>
      <c r="CT6" s="658"/>
      <c r="CU6" s="658"/>
      <c r="CV6" s="658"/>
      <c r="CW6" s="658"/>
      <c r="CX6" s="658"/>
      <c r="CY6" s="659"/>
      <c r="CZ6" s="739">
        <v>0.6</v>
      </c>
      <c r="DA6" s="721"/>
      <c r="DB6" s="721"/>
      <c r="DC6" s="741"/>
      <c r="DD6" s="663" t="s">
        <v>177</v>
      </c>
      <c r="DE6" s="658"/>
      <c r="DF6" s="658"/>
      <c r="DG6" s="658"/>
      <c r="DH6" s="658"/>
      <c r="DI6" s="658"/>
      <c r="DJ6" s="658"/>
      <c r="DK6" s="658"/>
      <c r="DL6" s="658"/>
      <c r="DM6" s="658"/>
      <c r="DN6" s="658"/>
      <c r="DO6" s="658"/>
      <c r="DP6" s="659"/>
      <c r="DQ6" s="663">
        <v>225018</v>
      </c>
      <c r="DR6" s="658"/>
      <c r="DS6" s="658"/>
      <c r="DT6" s="658"/>
      <c r="DU6" s="658"/>
      <c r="DV6" s="658"/>
      <c r="DW6" s="658"/>
      <c r="DX6" s="658"/>
      <c r="DY6" s="658"/>
      <c r="DZ6" s="658"/>
      <c r="EA6" s="658"/>
      <c r="EB6" s="658"/>
      <c r="EC6" s="694"/>
    </row>
    <row r="7" spans="2:143" ht="11.25" customHeight="1" x14ac:dyDescent="0.15">
      <c r="B7" s="654" t="s">
        <v>238</v>
      </c>
      <c r="C7" s="655"/>
      <c r="D7" s="655"/>
      <c r="E7" s="655"/>
      <c r="F7" s="655"/>
      <c r="G7" s="655"/>
      <c r="H7" s="655"/>
      <c r="I7" s="655"/>
      <c r="J7" s="655"/>
      <c r="K7" s="655"/>
      <c r="L7" s="655"/>
      <c r="M7" s="655"/>
      <c r="N7" s="655"/>
      <c r="O7" s="655"/>
      <c r="P7" s="655"/>
      <c r="Q7" s="656"/>
      <c r="R7" s="657">
        <v>2655</v>
      </c>
      <c r="S7" s="658"/>
      <c r="T7" s="658"/>
      <c r="U7" s="658"/>
      <c r="V7" s="658"/>
      <c r="W7" s="658"/>
      <c r="X7" s="658"/>
      <c r="Y7" s="659"/>
      <c r="Z7" s="695">
        <v>0</v>
      </c>
      <c r="AA7" s="695"/>
      <c r="AB7" s="695"/>
      <c r="AC7" s="695"/>
      <c r="AD7" s="696">
        <v>2655</v>
      </c>
      <c r="AE7" s="696"/>
      <c r="AF7" s="696"/>
      <c r="AG7" s="696"/>
      <c r="AH7" s="696"/>
      <c r="AI7" s="696"/>
      <c r="AJ7" s="696"/>
      <c r="AK7" s="696"/>
      <c r="AL7" s="660">
        <v>0</v>
      </c>
      <c r="AM7" s="661"/>
      <c r="AN7" s="661"/>
      <c r="AO7" s="697"/>
      <c r="AP7" s="654" t="s">
        <v>239</v>
      </c>
      <c r="AQ7" s="655"/>
      <c r="AR7" s="655"/>
      <c r="AS7" s="655"/>
      <c r="AT7" s="655"/>
      <c r="AU7" s="655"/>
      <c r="AV7" s="655"/>
      <c r="AW7" s="655"/>
      <c r="AX7" s="655"/>
      <c r="AY7" s="655"/>
      <c r="AZ7" s="655"/>
      <c r="BA7" s="655"/>
      <c r="BB7" s="655"/>
      <c r="BC7" s="655"/>
      <c r="BD7" s="655"/>
      <c r="BE7" s="655"/>
      <c r="BF7" s="656"/>
      <c r="BG7" s="657">
        <v>2733976</v>
      </c>
      <c r="BH7" s="658"/>
      <c r="BI7" s="658"/>
      <c r="BJ7" s="658"/>
      <c r="BK7" s="658"/>
      <c r="BL7" s="658"/>
      <c r="BM7" s="658"/>
      <c r="BN7" s="659"/>
      <c r="BO7" s="695">
        <v>46.6</v>
      </c>
      <c r="BP7" s="695"/>
      <c r="BQ7" s="695"/>
      <c r="BR7" s="695"/>
      <c r="BS7" s="696">
        <v>72855</v>
      </c>
      <c r="BT7" s="696"/>
      <c r="BU7" s="696"/>
      <c r="BV7" s="696"/>
      <c r="BW7" s="696"/>
      <c r="BX7" s="696"/>
      <c r="BY7" s="696"/>
      <c r="BZ7" s="696"/>
      <c r="CA7" s="696"/>
      <c r="CB7" s="731"/>
      <c r="CD7" s="654" t="s">
        <v>240</v>
      </c>
      <c r="CE7" s="655"/>
      <c r="CF7" s="655"/>
      <c r="CG7" s="655"/>
      <c r="CH7" s="655"/>
      <c r="CI7" s="655"/>
      <c r="CJ7" s="655"/>
      <c r="CK7" s="655"/>
      <c r="CL7" s="655"/>
      <c r="CM7" s="655"/>
      <c r="CN7" s="655"/>
      <c r="CO7" s="655"/>
      <c r="CP7" s="655"/>
      <c r="CQ7" s="656"/>
      <c r="CR7" s="657">
        <v>5036924</v>
      </c>
      <c r="CS7" s="658"/>
      <c r="CT7" s="658"/>
      <c r="CU7" s="658"/>
      <c r="CV7" s="658"/>
      <c r="CW7" s="658"/>
      <c r="CX7" s="658"/>
      <c r="CY7" s="659"/>
      <c r="CZ7" s="695">
        <v>13.1</v>
      </c>
      <c r="DA7" s="695"/>
      <c r="DB7" s="695"/>
      <c r="DC7" s="695"/>
      <c r="DD7" s="663">
        <v>418058</v>
      </c>
      <c r="DE7" s="658"/>
      <c r="DF7" s="658"/>
      <c r="DG7" s="658"/>
      <c r="DH7" s="658"/>
      <c r="DI7" s="658"/>
      <c r="DJ7" s="658"/>
      <c r="DK7" s="658"/>
      <c r="DL7" s="658"/>
      <c r="DM7" s="658"/>
      <c r="DN7" s="658"/>
      <c r="DO7" s="658"/>
      <c r="DP7" s="659"/>
      <c r="DQ7" s="663">
        <v>4142793</v>
      </c>
      <c r="DR7" s="658"/>
      <c r="DS7" s="658"/>
      <c r="DT7" s="658"/>
      <c r="DU7" s="658"/>
      <c r="DV7" s="658"/>
      <c r="DW7" s="658"/>
      <c r="DX7" s="658"/>
      <c r="DY7" s="658"/>
      <c r="DZ7" s="658"/>
      <c r="EA7" s="658"/>
      <c r="EB7" s="658"/>
      <c r="EC7" s="694"/>
    </row>
    <row r="8" spans="2:143" ht="11.25" customHeight="1" x14ac:dyDescent="0.15">
      <c r="B8" s="654" t="s">
        <v>241</v>
      </c>
      <c r="C8" s="655"/>
      <c r="D8" s="655"/>
      <c r="E8" s="655"/>
      <c r="F8" s="655"/>
      <c r="G8" s="655"/>
      <c r="H8" s="655"/>
      <c r="I8" s="655"/>
      <c r="J8" s="655"/>
      <c r="K8" s="655"/>
      <c r="L8" s="655"/>
      <c r="M8" s="655"/>
      <c r="N8" s="655"/>
      <c r="O8" s="655"/>
      <c r="P8" s="655"/>
      <c r="Q8" s="656"/>
      <c r="R8" s="657">
        <v>14963</v>
      </c>
      <c r="S8" s="658"/>
      <c r="T8" s="658"/>
      <c r="U8" s="658"/>
      <c r="V8" s="658"/>
      <c r="W8" s="658"/>
      <c r="X8" s="658"/>
      <c r="Y8" s="659"/>
      <c r="Z8" s="695">
        <v>0</v>
      </c>
      <c r="AA8" s="695"/>
      <c r="AB8" s="695"/>
      <c r="AC8" s="695"/>
      <c r="AD8" s="696">
        <v>14963</v>
      </c>
      <c r="AE8" s="696"/>
      <c r="AF8" s="696"/>
      <c r="AG8" s="696"/>
      <c r="AH8" s="696"/>
      <c r="AI8" s="696"/>
      <c r="AJ8" s="696"/>
      <c r="AK8" s="696"/>
      <c r="AL8" s="660">
        <v>0.1</v>
      </c>
      <c r="AM8" s="661"/>
      <c r="AN8" s="661"/>
      <c r="AO8" s="697"/>
      <c r="AP8" s="654" t="s">
        <v>242</v>
      </c>
      <c r="AQ8" s="655"/>
      <c r="AR8" s="655"/>
      <c r="AS8" s="655"/>
      <c r="AT8" s="655"/>
      <c r="AU8" s="655"/>
      <c r="AV8" s="655"/>
      <c r="AW8" s="655"/>
      <c r="AX8" s="655"/>
      <c r="AY8" s="655"/>
      <c r="AZ8" s="655"/>
      <c r="BA8" s="655"/>
      <c r="BB8" s="655"/>
      <c r="BC8" s="655"/>
      <c r="BD8" s="655"/>
      <c r="BE8" s="655"/>
      <c r="BF8" s="656"/>
      <c r="BG8" s="657">
        <v>92937</v>
      </c>
      <c r="BH8" s="658"/>
      <c r="BI8" s="658"/>
      <c r="BJ8" s="658"/>
      <c r="BK8" s="658"/>
      <c r="BL8" s="658"/>
      <c r="BM8" s="658"/>
      <c r="BN8" s="659"/>
      <c r="BO8" s="695">
        <v>1.6</v>
      </c>
      <c r="BP8" s="695"/>
      <c r="BQ8" s="695"/>
      <c r="BR8" s="695"/>
      <c r="BS8" s="696" t="s">
        <v>177</v>
      </c>
      <c r="BT8" s="696"/>
      <c r="BU8" s="696"/>
      <c r="BV8" s="696"/>
      <c r="BW8" s="696"/>
      <c r="BX8" s="696"/>
      <c r="BY8" s="696"/>
      <c r="BZ8" s="696"/>
      <c r="CA8" s="696"/>
      <c r="CB8" s="731"/>
      <c r="CD8" s="654" t="s">
        <v>243</v>
      </c>
      <c r="CE8" s="655"/>
      <c r="CF8" s="655"/>
      <c r="CG8" s="655"/>
      <c r="CH8" s="655"/>
      <c r="CI8" s="655"/>
      <c r="CJ8" s="655"/>
      <c r="CK8" s="655"/>
      <c r="CL8" s="655"/>
      <c r="CM8" s="655"/>
      <c r="CN8" s="655"/>
      <c r="CO8" s="655"/>
      <c r="CP8" s="655"/>
      <c r="CQ8" s="656"/>
      <c r="CR8" s="657">
        <v>11158220</v>
      </c>
      <c r="CS8" s="658"/>
      <c r="CT8" s="658"/>
      <c r="CU8" s="658"/>
      <c r="CV8" s="658"/>
      <c r="CW8" s="658"/>
      <c r="CX8" s="658"/>
      <c r="CY8" s="659"/>
      <c r="CZ8" s="695">
        <v>29</v>
      </c>
      <c r="DA8" s="695"/>
      <c r="DB8" s="695"/>
      <c r="DC8" s="695"/>
      <c r="DD8" s="663">
        <v>156797</v>
      </c>
      <c r="DE8" s="658"/>
      <c r="DF8" s="658"/>
      <c r="DG8" s="658"/>
      <c r="DH8" s="658"/>
      <c r="DI8" s="658"/>
      <c r="DJ8" s="658"/>
      <c r="DK8" s="658"/>
      <c r="DL8" s="658"/>
      <c r="DM8" s="658"/>
      <c r="DN8" s="658"/>
      <c r="DO8" s="658"/>
      <c r="DP8" s="659"/>
      <c r="DQ8" s="663">
        <v>4719193</v>
      </c>
      <c r="DR8" s="658"/>
      <c r="DS8" s="658"/>
      <c r="DT8" s="658"/>
      <c r="DU8" s="658"/>
      <c r="DV8" s="658"/>
      <c r="DW8" s="658"/>
      <c r="DX8" s="658"/>
      <c r="DY8" s="658"/>
      <c r="DZ8" s="658"/>
      <c r="EA8" s="658"/>
      <c r="EB8" s="658"/>
      <c r="EC8" s="694"/>
    </row>
    <row r="9" spans="2:143" ht="11.25" customHeight="1" x14ac:dyDescent="0.15">
      <c r="B9" s="654" t="s">
        <v>244</v>
      </c>
      <c r="C9" s="655"/>
      <c r="D9" s="655"/>
      <c r="E9" s="655"/>
      <c r="F9" s="655"/>
      <c r="G9" s="655"/>
      <c r="H9" s="655"/>
      <c r="I9" s="655"/>
      <c r="J9" s="655"/>
      <c r="K9" s="655"/>
      <c r="L9" s="655"/>
      <c r="M9" s="655"/>
      <c r="N9" s="655"/>
      <c r="O9" s="655"/>
      <c r="P9" s="655"/>
      <c r="Q9" s="656"/>
      <c r="R9" s="657">
        <v>9988</v>
      </c>
      <c r="S9" s="658"/>
      <c r="T9" s="658"/>
      <c r="U9" s="658"/>
      <c r="V9" s="658"/>
      <c r="W9" s="658"/>
      <c r="X9" s="658"/>
      <c r="Y9" s="659"/>
      <c r="Z9" s="695">
        <v>0</v>
      </c>
      <c r="AA9" s="695"/>
      <c r="AB9" s="695"/>
      <c r="AC9" s="695"/>
      <c r="AD9" s="696">
        <v>9988</v>
      </c>
      <c r="AE9" s="696"/>
      <c r="AF9" s="696"/>
      <c r="AG9" s="696"/>
      <c r="AH9" s="696"/>
      <c r="AI9" s="696"/>
      <c r="AJ9" s="696"/>
      <c r="AK9" s="696"/>
      <c r="AL9" s="660">
        <v>0.1</v>
      </c>
      <c r="AM9" s="661"/>
      <c r="AN9" s="661"/>
      <c r="AO9" s="697"/>
      <c r="AP9" s="654" t="s">
        <v>245</v>
      </c>
      <c r="AQ9" s="655"/>
      <c r="AR9" s="655"/>
      <c r="AS9" s="655"/>
      <c r="AT9" s="655"/>
      <c r="AU9" s="655"/>
      <c r="AV9" s="655"/>
      <c r="AW9" s="655"/>
      <c r="AX9" s="655"/>
      <c r="AY9" s="655"/>
      <c r="AZ9" s="655"/>
      <c r="BA9" s="655"/>
      <c r="BB9" s="655"/>
      <c r="BC9" s="655"/>
      <c r="BD9" s="655"/>
      <c r="BE9" s="655"/>
      <c r="BF9" s="656"/>
      <c r="BG9" s="657">
        <v>2317490</v>
      </c>
      <c r="BH9" s="658"/>
      <c r="BI9" s="658"/>
      <c r="BJ9" s="658"/>
      <c r="BK9" s="658"/>
      <c r="BL9" s="658"/>
      <c r="BM9" s="658"/>
      <c r="BN9" s="659"/>
      <c r="BO9" s="695">
        <v>39.5</v>
      </c>
      <c r="BP9" s="695"/>
      <c r="BQ9" s="695"/>
      <c r="BR9" s="695"/>
      <c r="BS9" s="696" t="s">
        <v>140</v>
      </c>
      <c r="BT9" s="696"/>
      <c r="BU9" s="696"/>
      <c r="BV9" s="696"/>
      <c r="BW9" s="696"/>
      <c r="BX9" s="696"/>
      <c r="BY9" s="696"/>
      <c r="BZ9" s="696"/>
      <c r="CA9" s="696"/>
      <c r="CB9" s="731"/>
      <c r="CD9" s="654" t="s">
        <v>246</v>
      </c>
      <c r="CE9" s="655"/>
      <c r="CF9" s="655"/>
      <c r="CG9" s="655"/>
      <c r="CH9" s="655"/>
      <c r="CI9" s="655"/>
      <c r="CJ9" s="655"/>
      <c r="CK9" s="655"/>
      <c r="CL9" s="655"/>
      <c r="CM9" s="655"/>
      <c r="CN9" s="655"/>
      <c r="CO9" s="655"/>
      <c r="CP9" s="655"/>
      <c r="CQ9" s="656"/>
      <c r="CR9" s="657">
        <v>7992518</v>
      </c>
      <c r="CS9" s="658"/>
      <c r="CT9" s="658"/>
      <c r="CU9" s="658"/>
      <c r="CV9" s="658"/>
      <c r="CW9" s="658"/>
      <c r="CX9" s="658"/>
      <c r="CY9" s="659"/>
      <c r="CZ9" s="695">
        <v>20.8</v>
      </c>
      <c r="DA9" s="695"/>
      <c r="DB9" s="695"/>
      <c r="DC9" s="695"/>
      <c r="DD9" s="663">
        <v>36892</v>
      </c>
      <c r="DE9" s="658"/>
      <c r="DF9" s="658"/>
      <c r="DG9" s="658"/>
      <c r="DH9" s="658"/>
      <c r="DI9" s="658"/>
      <c r="DJ9" s="658"/>
      <c r="DK9" s="658"/>
      <c r="DL9" s="658"/>
      <c r="DM9" s="658"/>
      <c r="DN9" s="658"/>
      <c r="DO9" s="658"/>
      <c r="DP9" s="659"/>
      <c r="DQ9" s="663">
        <v>4444886</v>
      </c>
      <c r="DR9" s="658"/>
      <c r="DS9" s="658"/>
      <c r="DT9" s="658"/>
      <c r="DU9" s="658"/>
      <c r="DV9" s="658"/>
      <c r="DW9" s="658"/>
      <c r="DX9" s="658"/>
      <c r="DY9" s="658"/>
      <c r="DZ9" s="658"/>
      <c r="EA9" s="658"/>
      <c r="EB9" s="658"/>
      <c r="EC9" s="694"/>
    </row>
    <row r="10" spans="2:143" ht="11.25" customHeight="1" x14ac:dyDescent="0.15">
      <c r="B10" s="654" t="s">
        <v>247</v>
      </c>
      <c r="C10" s="655"/>
      <c r="D10" s="655"/>
      <c r="E10" s="655"/>
      <c r="F10" s="655"/>
      <c r="G10" s="655"/>
      <c r="H10" s="655"/>
      <c r="I10" s="655"/>
      <c r="J10" s="655"/>
      <c r="K10" s="655"/>
      <c r="L10" s="655"/>
      <c r="M10" s="655"/>
      <c r="N10" s="655"/>
      <c r="O10" s="655"/>
      <c r="P10" s="655"/>
      <c r="Q10" s="656"/>
      <c r="R10" s="657" t="s">
        <v>177</v>
      </c>
      <c r="S10" s="658"/>
      <c r="T10" s="658"/>
      <c r="U10" s="658"/>
      <c r="V10" s="658"/>
      <c r="W10" s="658"/>
      <c r="X10" s="658"/>
      <c r="Y10" s="659"/>
      <c r="Z10" s="695" t="s">
        <v>140</v>
      </c>
      <c r="AA10" s="695"/>
      <c r="AB10" s="695"/>
      <c r="AC10" s="695"/>
      <c r="AD10" s="696" t="s">
        <v>248</v>
      </c>
      <c r="AE10" s="696"/>
      <c r="AF10" s="696"/>
      <c r="AG10" s="696"/>
      <c r="AH10" s="696"/>
      <c r="AI10" s="696"/>
      <c r="AJ10" s="696"/>
      <c r="AK10" s="696"/>
      <c r="AL10" s="660" t="s">
        <v>177</v>
      </c>
      <c r="AM10" s="661"/>
      <c r="AN10" s="661"/>
      <c r="AO10" s="697"/>
      <c r="AP10" s="654" t="s">
        <v>249</v>
      </c>
      <c r="AQ10" s="655"/>
      <c r="AR10" s="655"/>
      <c r="AS10" s="655"/>
      <c r="AT10" s="655"/>
      <c r="AU10" s="655"/>
      <c r="AV10" s="655"/>
      <c r="AW10" s="655"/>
      <c r="AX10" s="655"/>
      <c r="AY10" s="655"/>
      <c r="AZ10" s="655"/>
      <c r="BA10" s="655"/>
      <c r="BB10" s="655"/>
      <c r="BC10" s="655"/>
      <c r="BD10" s="655"/>
      <c r="BE10" s="655"/>
      <c r="BF10" s="656"/>
      <c r="BG10" s="657">
        <v>161935</v>
      </c>
      <c r="BH10" s="658"/>
      <c r="BI10" s="658"/>
      <c r="BJ10" s="658"/>
      <c r="BK10" s="658"/>
      <c r="BL10" s="658"/>
      <c r="BM10" s="658"/>
      <c r="BN10" s="659"/>
      <c r="BO10" s="695">
        <v>2.8</v>
      </c>
      <c r="BP10" s="695"/>
      <c r="BQ10" s="695"/>
      <c r="BR10" s="695"/>
      <c r="BS10" s="696">
        <v>26867</v>
      </c>
      <c r="BT10" s="696"/>
      <c r="BU10" s="696"/>
      <c r="BV10" s="696"/>
      <c r="BW10" s="696"/>
      <c r="BX10" s="696"/>
      <c r="BY10" s="696"/>
      <c r="BZ10" s="696"/>
      <c r="CA10" s="696"/>
      <c r="CB10" s="731"/>
      <c r="CD10" s="654" t="s">
        <v>250</v>
      </c>
      <c r="CE10" s="655"/>
      <c r="CF10" s="655"/>
      <c r="CG10" s="655"/>
      <c r="CH10" s="655"/>
      <c r="CI10" s="655"/>
      <c r="CJ10" s="655"/>
      <c r="CK10" s="655"/>
      <c r="CL10" s="655"/>
      <c r="CM10" s="655"/>
      <c r="CN10" s="655"/>
      <c r="CO10" s="655"/>
      <c r="CP10" s="655"/>
      <c r="CQ10" s="656"/>
      <c r="CR10" s="657">
        <v>63834</v>
      </c>
      <c r="CS10" s="658"/>
      <c r="CT10" s="658"/>
      <c r="CU10" s="658"/>
      <c r="CV10" s="658"/>
      <c r="CW10" s="658"/>
      <c r="CX10" s="658"/>
      <c r="CY10" s="659"/>
      <c r="CZ10" s="695">
        <v>0.2</v>
      </c>
      <c r="DA10" s="695"/>
      <c r="DB10" s="695"/>
      <c r="DC10" s="695"/>
      <c r="DD10" s="663" t="s">
        <v>177</v>
      </c>
      <c r="DE10" s="658"/>
      <c r="DF10" s="658"/>
      <c r="DG10" s="658"/>
      <c r="DH10" s="658"/>
      <c r="DI10" s="658"/>
      <c r="DJ10" s="658"/>
      <c r="DK10" s="658"/>
      <c r="DL10" s="658"/>
      <c r="DM10" s="658"/>
      <c r="DN10" s="658"/>
      <c r="DO10" s="658"/>
      <c r="DP10" s="659"/>
      <c r="DQ10" s="663">
        <v>61150</v>
      </c>
      <c r="DR10" s="658"/>
      <c r="DS10" s="658"/>
      <c r="DT10" s="658"/>
      <c r="DU10" s="658"/>
      <c r="DV10" s="658"/>
      <c r="DW10" s="658"/>
      <c r="DX10" s="658"/>
      <c r="DY10" s="658"/>
      <c r="DZ10" s="658"/>
      <c r="EA10" s="658"/>
      <c r="EB10" s="658"/>
      <c r="EC10" s="694"/>
    </row>
    <row r="11" spans="2:143" ht="11.25" customHeight="1" x14ac:dyDescent="0.15">
      <c r="B11" s="654" t="s">
        <v>251</v>
      </c>
      <c r="C11" s="655"/>
      <c r="D11" s="655"/>
      <c r="E11" s="655"/>
      <c r="F11" s="655"/>
      <c r="G11" s="655"/>
      <c r="H11" s="655"/>
      <c r="I11" s="655"/>
      <c r="J11" s="655"/>
      <c r="K11" s="655"/>
      <c r="L11" s="655"/>
      <c r="M11" s="655"/>
      <c r="N11" s="655"/>
      <c r="O11" s="655"/>
      <c r="P11" s="655"/>
      <c r="Q11" s="656"/>
      <c r="R11" s="657">
        <v>1375854</v>
      </c>
      <c r="S11" s="658"/>
      <c r="T11" s="658"/>
      <c r="U11" s="658"/>
      <c r="V11" s="658"/>
      <c r="W11" s="658"/>
      <c r="X11" s="658"/>
      <c r="Y11" s="659"/>
      <c r="Z11" s="660">
        <v>3.5</v>
      </c>
      <c r="AA11" s="661"/>
      <c r="AB11" s="661"/>
      <c r="AC11" s="662"/>
      <c r="AD11" s="663">
        <v>1375854</v>
      </c>
      <c r="AE11" s="658"/>
      <c r="AF11" s="658"/>
      <c r="AG11" s="658"/>
      <c r="AH11" s="658"/>
      <c r="AI11" s="658"/>
      <c r="AJ11" s="658"/>
      <c r="AK11" s="659"/>
      <c r="AL11" s="660">
        <v>7.8</v>
      </c>
      <c r="AM11" s="661"/>
      <c r="AN11" s="661"/>
      <c r="AO11" s="697"/>
      <c r="AP11" s="654" t="s">
        <v>252</v>
      </c>
      <c r="AQ11" s="655"/>
      <c r="AR11" s="655"/>
      <c r="AS11" s="655"/>
      <c r="AT11" s="655"/>
      <c r="AU11" s="655"/>
      <c r="AV11" s="655"/>
      <c r="AW11" s="655"/>
      <c r="AX11" s="655"/>
      <c r="AY11" s="655"/>
      <c r="AZ11" s="655"/>
      <c r="BA11" s="655"/>
      <c r="BB11" s="655"/>
      <c r="BC11" s="655"/>
      <c r="BD11" s="655"/>
      <c r="BE11" s="655"/>
      <c r="BF11" s="656"/>
      <c r="BG11" s="657">
        <v>161614</v>
      </c>
      <c r="BH11" s="658"/>
      <c r="BI11" s="658"/>
      <c r="BJ11" s="658"/>
      <c r="BK11" s="658"/>
      <c r="BL11" s="658"/>
      <c r="BM11" s="658"/>
      <c r="BN11" s="659"/>
      <c r="BO11" s="695">
        <v>2.8</v>
      </c>
      <c r="BP11" s="695"/>
      <c r="BQ11" s="695"/>
      <c r="BR11" s="695"/>
      <c r="BS11" s="696">
        <v>45988</v>
      </c>
      <c r="BT11" s="696"/>
      <c r="BU11" s="696"/>
      <c r="BV11" s="696"/>
      <c r="BW11" s="696"/>
      <c r="BX11" s="696"/>
      <c r="BY11" s="696"/>
      <c r="BZ11" s="696"/>
      <c r="CA11" s="696"/>
      <c r="CB11" s="731"/>
      <c r="CD11" s="654" t="s">
        <v>253</v>
      </c>
      <c r="CE11" s="655"/>
      <c r="CF11" s="655"/>
      <c r="CG11" s="655"/>
      <c r="CH11" s="655"/>
      <c r="CI11" s="655"/>
      <c r="CJ11" s="655"/>
      <c r="CK11" s="655"/>
      <c r="CL11" s="655"/>
      <c r="CM11" s="655"/>
      <c r="CN11" s="655"/>
      <c r="CO11" s="655"/>
      <c r="CP11" s="655"/>
      <c r="CQ11" s="656"/>
      <c r="CR11" s="657">
        <v>854994</v>
      </c>
      <c r="CS11" s="658"/>
      <c r="CT11" s="658"/>
      <c r="CU11" s="658"/>
      <c r="CV11" s="658"/>
      <c r="CW11" s="658"/>
      <c r="CX11" s="658"/>
      <c r="CY11" s="659"/>
      <c r="CZ11" s="695">
        <v>2.2000000000000002</v>
      </c>
      <c r="DA11" s="695"/>
      <c r="DB11" s="695"/>
      <c r="DC11" s="695"/>
      <c r="DD11" s="663">
        <v>340593</v>
      </c>
      <c r="DE11" s="658"/>
      <c r="DF11" s="658"/>
      <c r="DG11" s="658"/>
      <c r="DH11" s="658"/>
      <c r="DI11" s="658"/>
      <c r="DJ11" s="658"/>
      <c r="DK11" s="658"/>
      <c r="DL11" s="658"/>
      <c r="DM11" s="658"/>
      <c r="DN11" s="658"/>
      <c r="DO11" s="658"/>
      <c r="DP11" s="659"/>
      <c r="DQ11" s="663">
        <v>467561</v>
      </c>
      <c r="DR11" s="658"/>
      <c r="DS11" s="658"/>
      <c r="DT11" s="658"/>
      <c r="DU11" s="658"/>
      <c r="DV11" s="658"/>
      <c r="DW11" s="658"/>
      <c r="DX11" s="658"/>
      <c r="DY11" s="658"/>
      <c r="DZ11" s="658"/>
      <c r="EA11" s="658"/>
      <c r="EB11" s="658"/>
      <c r="EC11" s="694"/>
    </row>
    <row r="12" spans="2:143" ht="11.25" customHeight="1" x14ac:dyDescent="0.15">
      <c r="B12" s="654" t="s">
        <v>254</v>
      </c>
      <c r="C12" s="655"/>
      <c r="D12" s="655"/>
      <c r="E12" s="655"/>
      <c r="F12" s="655"/>
      <c r="G12" s="655"/>
      <c r="H12" s="655"/>
      <c r="I12" s="655"/>
      <c r="J12" s="655"/>
      <c r="K12" s="655"/>
      <c r="L12" s="655"/>
      <c r="M12" s="655"/>
      <c r="N12" s="655"/>
      <c r="O12" s="655"/>
      <c r="P12" s="655"/>
      <c r="Q12" s="656"/>
      <c r="R12" s="657" t="s">
        <v>177</v>
      </c>
      <c r="S12" s="658"/>
      <c r="T12" s="658"/>
      <c r="U12" s="658"/>
      <c r="V12" s="658"/>
      <c r="W12" s="658"/>
      <c r="X12" s="658"/>
      <c r="Y12" s="659"/>
      <c r="Z12" s="695" t="s">
        <v>177</v>
      </c>
      <c r="AA12" s="695"/>
      <c r="AB12" s="695"/>
      <c r="AC12" s="695"/>
      <c r="AD12" s="696" t="s">
        <v>177</v>
      </c>
      <c r="AE12" s="696"/>
      <c r="AF12" s="696"/>
      <c r="AG12" s="696"/>
      <c r="AH12" s="696"/>
      <c r="AI12" s="696"/>
      <c r="AJ12" s="696"/>
      <c r="AK12" s="696"/>
      <c r="AL12" s="660" t="s">
        <v>177</v>
      </c>
      <c r="AM12" s="661"/>
      <c r="AN12" s="661"/>
      <c r="AO12" s="697"/>
      <c r="AP12" s="654" t="s">
        <v>255</v>
      </c>
      <c r="AQ12" s="655"/>
      <c r="AR12" s="655"/>
      <c r="AS12" s="655"/>
      <c r="AT12" s="655"/>
      <c r="AU12" s="655"/>
      <c r="AV12" s="655"/>
      <c r="AW12" s="655"/>
      <c r="AX12" s="655"/>
      <c r="AY12" s="655"/>
      <c r="AZ12" s="655"/>
      <c r="BA12" s="655"/>
      <c r="BB12" s="655"/>
      <c r="BC12" s="655"/>
      <c r="BD12" s="655"/>
      <c r="BE12" s="655"/>
      <c r="BF12" s="656"/>
      <c r="BG12" s="657">
        <v>2190443</v>
      </c>
      <c r="BH12" s="658"/>
      <c r="BI12" s="658"/>
      <c r="BJ12" s="658"/>
      <c r="BK12" s="658"/>
      <c r="BL12" s="658"/>
      <c r="BM12" s="658"/>
      <c r="BN12" s="659"/>
      <c r="BO12" s="695">
        <v>37.4</v>
      </c>
      <c r="BP12" s="695"/>
      <c r="BQ12" s="695"/>
      <c r="BR12" s="695"/>
      <c r="BS12" s="696" t="s">
        <v>177</v>
      </c>
      <c r="BT12" s="696"/>
      <c r="BU12" s="696"/>
      <c r="BV12" s="696"/>
      <c r="BW12" s="696"/>
      <c r="BX12" s="696"/>
      <c r="BY12" s="696"/>
      <c r="BZ12" s="696"/>
      <c r="CA12" s="696"/>
      <c r="CB12" s="731"/>
      <c r="CD12" s="654" t="s">
        <v>256</v>
      </c>
      <c r="CE12" s="655"/>
      <c r="CF12" s="655"/>
      <c r="CG12" s="655"/>
      <c r="CH12" s="655"/>
      <c r="CI12" s="655"/>
      <c r="CJ12" s="655"/>
      <c r="CK12" s="655"/>
      <c r="CL12" s="655"/>
      <c r="CM12" s="655"/>
      <c r="CN12" s="655"/>
      <c r="CO12" s="655"/>
      <c r="CP12" s="655"/>
      <c r="CQ12" s="656"/>
      <c r="CR12" s="657">
        <v>949227</v>
      </c>
      <c r="CS12" s="658"/>
      <c r="CT12" s="658"/>
      <c r="CU12" s="658"/>
      <c r="CV12" s="658"/>
      <c r="CW12" s="658"/>
      <c r="CX12" s="658"/>
      <c r="CY12" s="659"/>
      <c r="CZ12" s="695">
        <v>2.5</v>
      </c>
      <c r="DA12" s="695"/>
      <c r="DB12" s="695"/>
      <c r="DC12" s="695"/>
      <c r="DD12" s="663">
        <v>14737</v>
      </c>
      <c r="DE12" s="658"/>
      <c r="DF12" s="658"/>
      <c r="DG12" s="658"/>
      <c r="DH12" s="658"/>
      <c r="DI12" s="658"/>
      <c r="DJ12" s="658"/>
      <c r="DK12" s="658"/>
      <c r="DL12" s="658"/>
      <c r="DM12" s="658"/>
      <c r="DN12" s="658"/>
      <c r="DO12" s="658"/>
      <c r="DP12" s="659"/>
      <c r="DQ12" s="663">
        <v>607050</v>
      </c>
      <c r="DR12" s="658"/>
      <c r="DS12" s="658"/>
      <c r="DT12" s="658"/>
      <c r="DU12" s="658"/>
      <c r="DV12" s="658"/>
      <c r="DW12" s="658"/>
      <c r="DX12" s="658"/>
      <c r="DY12" s="658"/>
      <c r="DZ12" s="658"/>
      <c r="EA12" s="658"/>
      <c r="EB12" s="658"/>
      <c r="EC12" s="694"/>
    </row>
    <row r="13" spans="2:143" ht="11.25" customHeight="1" x14ac:dyDescent="0.15">
      <c r="B13" s="654" t="s">
        <v>257</v>
      </c>
      <c r="C13" s="655"/>
      <c r="D13" s="655"/>
      <c r="E13" s="655"/>
      <c r="F13" s="655"/>
      <c r="G13" s="655"/>
      <c r="H13" s="655"/>
      <c r="I13" s="655"/>
      <c r="J13" s="655"/>
      <c r="K13" s="655"/>
      <c r="L13" s="655"/>
      <c r="M13" s="655"/>
      <c r="N13" s="655"/>
      <c r="O13" s="655"/>
      <c r="P13" s="655"/>
      <c r="Q13" s="656"/>
      <c r="R13" s="657" t="s">
        <v>177</v>
      </c>
      <c r="S13" s="658"/>
      <c r="T13" s="658"/>
      <c r="U13" s="658"/>
      <c r="V13" s="658"/>
      <c r="W13" s="658"/>
      <c r="X13" s="658"/>
      <c r="Y13" s="659"/>
      <c r="Z13" s="695" t="s">
        <v>248</v>
      </c>
      <c r="AA13" s="695"/>
      <c r="AB13" s="695"/>
      <c r="AC13" s="695"/>
      <c r="AD13" s="696" t="s">
        <v>140</v>
      </c>
      <c r="AE13" s="696"/>
      <c r="AF13" s="696"/>
      <c r="AG13" s="696"/>
      <c r="AH13" s="696"/>
      <c r="AI13" s="696"/>
      <c r="AJ13" s="696"/>
      <c r="AK13" s="696"/>
      <c r="AL13" s="660" t="s">
        <v>140</v>
      </c>
      <c r="AM13" s="661"/>
      <c r="AN13" s="661"/>
      <c r="AO13" s="697"/>
      <c r="AP13" s="654" t="s">
        <v>258</v>
      </c>
      <c r="AQ13" s="655"/>
      <c r="AR13" s="655"/>
      <c r="AS13" s="655"/>
      <c r="AT13" s="655"/>
      <c r="AU13" s="655"/>
      <c r="AV13" s="655"/>
      <c r="AW13" s="655"/>
      <c r="AX13" s="655"/>
      <c r="AY13" s="655"/>
      <c r="AZ13" s="655"/>
      <c r="BA13" s="655"/>
      <c r="BB13" s="655"/>
      <c r="BC13" s="655"/>
      <c r="BD13" s="655"/>
      <c r="BE13" s="655"/>
      <c r="BF13" s="656"/>
      <c r="BG13" s="657">
        <v>2132334</v>
      </c>
      <c r="BH13" s="658"/>
      <c r="BI13" s="658"/>
      <c r="BJ13" s="658"/>
      <c r="BK13" s="658"/>
      <c r="BL13" s="658"/>
      <c r="BM13" s="658"/>
      <c r="BN13" s="659"/>
      <c r="BO13" s="695">
        <v>36.4</v>
      </c>
      <c r="BP13" s="695"/>
      <c r="BQ13" s="695"/>
      <c r="BR13" s="695"/>
      <c r="BS13" s="696" t="s">
        <v>177</v>
      </c>
      <c r="BT13" s="696"/>
      <c r="BU13" s="696"/>
      <c r="BV13" s="696"/>
      <c r="BW13" s="696"/>
      <c r="BX13" s="696"/>
      <c r="BY13" s="696"/>
      <c r="BZ13" s="696"/>
      <c r="CA13" s="696"/>
      <c r="CB13" s="731"/>
      <c r="CD13" s="654" t="s">
        <v>259</v>
      </c>
      <c r="CE13" s="655"/>
      <c r="CF13" s="655"/>
      <c r="CG13" s="655"/>
      <c r="CH13" s="655"/>
      <c r="CI13" s="655"/>
      <c r="CJ13" s="655"/>
      <c r="CK13" s="655"/>
      <c r="CL13" s="655"/>
      <c r="CM13" s="655"/>
      <c r="CN13" s="655"/>
      <c r="CO13" s="655"/>
      <c r="CP13" s="655"/>
      <c r="CQ13" s="656"/>
      <c r="CR13" s="657">
        <v>3654960</v>
      </c>
      <c r="CS13" s="658"/>
      <c r="CT13" s="658"/>
      <c r="CU13" s="658"/>
      <c r="CV13" s="658"/>
      <c r="CW13" s="658"/>
      <c r="CX13" s="658"/>
      <c r="CY13" s="659"/>
      <c r="CZ13" s="695">
        <v>9.5</v>
      </c>
      <c r="DA13" s="695"/>
      <c r="DB13" s="695"/>
      <c r="DC13" s="695"/>
      <c r="DD13" s="663">
        <v>1948111</v>
      </c>
      <c r="DE13" s="658"/>
      <c r="DF13" s="658"/>
      <c r="DG13" s="658"/>
      <c r="DH13" s="658"/>
      <c r="DI13" s="658"/>
      <c r="DJ13" s="658"/>
      <c r="DK13" s="658"/>
      <c r="DL13" s="658"/>
      <c r="DM13" s="658"/>
      <c r="DN13" s="658"/>
      <c r="DO13" s="658"/>
      <c r="DP13" s="659"/>
      <c r="DQ13" s="663">
        <v>1822018</v>
      </c>
      <c r="DR13" s="658"/>
      <c r="DS13" s="658"/>
      <c r="DT13" s="658"/>
      <c r="DU13" s="658"/>
      <c r="DV13" s="658"/>
      <c r="DW13" s="658"/>
      <c r="DX13" s="658"/>
      <c r="DY13" s="658"/>
      <c r="DZ13" s="658"/>
      <c r="EA13" s="658"/>
      <c r="EB13" s="658"/>
      <c r="EC13" s="694"/>
    </row>
    <row r="14" spans="2:143" ht="11.25" customHeight="1" x14ac:dyDescent="0.15">
      <c r="B14" s="654" t="s">
        <v>260</v>
      </c>
      <c r="C14" s="655"/>
      <c r="D14" s="655"/>
      <c r="E14" s="655"/>
      <c r="F14" s="655"/>
      <c r="G14" s="655"/>
      <c r="H14" s="655"/>
      <c r="I14" s="655"/>
      <c r="J14" s="655"/>
      <c r="K14" s="655"/>
      <c r="L14" s="655"/>
      <c r="M14" s="655"/>
      <c r="N14" s="655"/>
      <c r="O14" s="655"/>
      <c r="P14" s="655"/>
      <c r="Q14" s="656"/>
      <c r="R14" s="657">
        <v>868</v>
      </c>
      <c r="S14" s="658"/>
      <c r="T14" s="658"/>
      <c r="U14" s="658"/>
      <c r="V14" s="658"/>
      <c r="W14" s="658"/>
      <c r="X14" s="658"/>
      <c r="Y14" s="659"/>
      <c r="Z14" s="695">
        <v>0</v>
      </c>
      <c r="AA14" s="695"/>
      <c r="AB14" s="695"/>
      <c r="AC14" s="695"/>
      <c r="AD14" s="696">
        <v>868</v>
      </c>
      <c r="AE14" s="696"/>
      <c r="AF14" s="696"/>
      <c r="AG14" s="696"/>
      <c r="AH14" s="696"/>
      <c r="AI14" s="696"/>
      <c r="AJ14" s="696"/>
      <c r="AK14" s="696"/>
      <c r="AL14" s="660">
        <v>0</v>
      </c>
      <c r="AM14" s="661"/>
      <c r="AN14" s="661"/>
      <c r="AO14" s="697"/>
      <c r="AP14" s="654" t="s">
        <v>261</v>
      </c>
      <c r="AQ14" s="655"/>
      <c r="AR14" s="655"/>
      <c r="AS14" s="655"/>
      <c r="AT14" s="655"/>
      <c r="AU14" s="655"/>
      <c r="AV14" s="655"/>
      <c r="AW14" s="655"/>
      <c r="AX14" s="655"/>
      <c r="AY14" s="655"/>
      <c r="AZ14" s="655"/>
      <c r="BA14" s="655"/>
      <c r="BB14" s="655"/>
      <c r="BC14" s="655"/>
      <c r="BD14" s="655"/>
      <c r="BE14" s="655"/>
      <c r="BF14" s="656"/>
      <c r="BG14" s="657">
        <v>183462</v>
      </c>
      <c r="BH14" s="658"/>
      <c r="BI14" s="658"/>
      <c r="BJ14" s="658"/>
      <c r="BK14" s="658"/>
      <c r="BL14" s="658"/>
      <c r="BM14" s="658"/>
      <c r="BN14" s="659"/>
      <c r="BO14" s="695">
        <v>3.1</v>
      </c>
      <c r="BP14" s="695"/>
      <c r="BQ14" s="695"/>
      <c r="BR14" s="695"/>
      <c r="BS14" s="696" t="s">
        <v>248</v>
      </c>
      <c r="BT14" s="696"/>
      <c r="BU14" s="696"/>
      <c r="BV14" s="696"/>
      <c r="BW14" s="696"/>
      <c r="BX14" s="696"/>
      <c r="BY14" s="696"/>
      <c r="BZ14" s="696"/>
      <c r="CA14" s="696"/>
      <c r="CB14" s="731"/>
      <c r="CD14" s="654" t="s">
        <v>262</v>
      </c>
      <c r="CE14" s="655"/>
      <c r="CF14" s="655"/>
      <c r="CG14" s="655"/>
      <c r="CH14" s="655"/>
      <c r="CI14" s="655"/>
      <c r="CJ14" s="655"/>
      <c r="CK14" s="655"/>
      <c r="CL14" s="655"/>
      <c r="CM14" s="655"/>
      <c r="CN14" s="655"/>
      <c r="CO14" s="655"/>
      <c r="CP14" s="655"/>
      <c r="CQ14" s="656"/>
      <c r="CR14" s="657">
        <v>1843287</v>
      </c>
      <c r="CS14" s="658"/>
      <c r="CT14" s="658"/>
      <c r="CU14" s="658"/>
      <c r="CV14" s="658"/>
      <c r="CW14" s="658"/>
      <c r="CX14" s="658"/>
      <c r="CY14" s="659"/>
      <c r="CZ14" s="695">
        <v>4.8</v>
      </c>
      <c r="DA14" s="695"/>
      <c r="DB14" s="695"/>
      <c r="DC14" s="695"/>
      <c r="DD14" s="663">
        <v>32082</v>
      </c>
      <c r="DE14" s="658"/>
      <c r="DF14" s="658"/>
      <c r="DG14" s="658"/>
      <c r="DH14" s="658"/>
      <c r="DI14" s="658"/>
      <c r="DJ14" s="658"/>
      <c r="DK14" s="658"/>
      <c r="DL14" s="658"/>
      <c r="DM14" s="658"/>
      <c r="DN14" s="658"/>
      <c r="DO14" s="658"/>
      <c r="DP14" s="659"/>
      <c r="DQ14" s="663">
        <v>1338813</v>
      </c>
      <c r="DR14" s="658"/>
      <c r="DS14" s="658"/>
      <c r="DT14" s="658"/>
      <c r="DU14" s="658"/>
      <c r="DV14" s="658"/>
      <c r="DW14" s="658"/>
      <c r="DX14" s="658"/>
      <c r="DY14" s="658"/>
      <c r="DZ14" s="658"/>
      <c r="EA14" s="658"/>
      <c r="EB14" s="658"/>
      <c r="EC14" s="694"/>
    </row>
    <row r="15" spans="2:143" ht="11.25" customHeight="1" x14ac:dyDescent="0.15">
      <c r="B15" s="654" t="s">
        <v>263</v>
      </c>
      <c r="C15" s="655"/>
      <c r="D15" s="655"/>
      <c r="E15" s="655"/>
      <c r="F15" s="655"/>
      <c r="G15" s="655"/>
      <c r="H15" s="655"/>
      <c r="I15" s="655"/>
      <c r="J15" s="655"/>
      <c r="K15" s="655"/>
      <c r="L15" s="655"/>
      <c r="M15" s="655"/>
      <c r="N15" s="655"/>
      <c r="O15" s="655"/>
      <c r="P15" s="655"/>
      <c r="Q15" s="656"/>
      <c r="R15" s="657" t="s">
        <v>177</v>
      </c>
      <c r="S15" s="658"/>
      <c r="T15" s="658"/>
      <c r="U15" s="658"/>
      <c r="V15" s="658"/>
      <c r="W15" s="658"/>
      <c r="X15" s="658"/>
      <c r="Y15" s="659"/>
      <c r="Z15" s="695" t="s">
        <v>177</v>
      </c>
      <c r="AA15" s="695"/>
      <c r="AB15" s="695"/>
      <c r="AC15" s="695"/>
      <c r="AD15" s="696" t="s">
        <v>248</v>
      </c>
      <c r="AE15" s="696"/>
      <c r="AF15" s="696"/>
      <c r="AG15" s="696"/>
      <c r="AH15" s="696"/>
      <c r="AI15" s="696"/>
      <c r="AJ15" s="696"/>
      <c r="AK15" s="696"/>
      <c r="AL15" s="660" t="s">
        <v>177</v>
      </c>
      <c r="AM15" s="661"/>
      <c r="AN15" s="661"/>
      <c r="AO15" s="697"/>
      <c r="AP15" s="654" t="s">
        <v>264</v>
      </c>
      <c r="AQ15" s="655"/>
      <c r="AR15" s="655"/>
      <c r="AS15" s="655"/>
      <c r="AT15" s="655"/>
      <c r="AU15" s="655"/>
      <c r="AV15" s="655"/>
      <c r="AW15" s="655"/>
      <c r="AX15" s="655"/>
      <c r="AY15" s="655"/>
      <c r="AZ15" s="655"/>
      <c r="BA15" s="655"/>
      <c r="BB15" s="655"/>
      <c r="BC15" s="655"/>
      <c r="BD15" s="655"/>
      <c r="BE15" s="655"/>
      <c r="BF15" s="656"/>
      <c r="BG15" s="657">
        <v>589238</v>
      </c>
      <c r="BH15" s="658"/>
      <c r="BI15" s="658"/>
      <c r="BJ15" s="658"/>
      <c r="BK15" s="658"/>
      <c r="BL15" s="658"/>
      <c r="BM15" s="658"/>
      <c r="BN15" s="659"/>
      <c r="BO15" s="695">
        <v>10.1</v>
      </c>
      <c r="BP15" s="695"/>
      <c r="BQ15" s="695"/>
      <c r="BR15" s="695"/>
      <c r="BS15" s="696" t="s">
        <v>177</v>
      </c>
      <c r="BT15" s="696"/>
      <c r="BU15" s="696"/>
      <c r="BV15" s="696"/>
      <c r="BW15" s="696"/>
      <c r="BX15" s="696"/>
      <c r="BY15" s="696"/>
      <c r="BZ15" s="696"/>
      <c r="CA15" s="696"/>
      <c r="CB15" s="731"/>
      <c r="CD15" s="654" t="s">
        <v>265</v>
      </c>
      <c r="CE15" s="655"/>
      <c r="CF15" s="655"/>
      <c r="CG15" s="655"/>
      <c r="CH15" s="655"/>
      <c r="CI15" s="655"/>
      <c r="CJ15" s="655"/>
      <c r="CK15" s="655"/>
      <c r="CL15" s="655"/>
      <c r="CM15" s="655"/>
      <c r="CN15" s="655"/>
      <c r="CO15" s="655"/>
      <c r="CP15" s="655"/>
      <c r="CQ15" s="656"/>
      <c r="CR15" s="657">
        <v>3101776</v>
      </c>
      <c r="CS15" s="658"/>
      <c r="CT15" s="658"/>
      <c r="CU15" s="658"/>
      <c r="CV15" s="658"/>
      <c r="CW15" s="658"/>
      <c r="CX15" s="658"/>
      <c r="CY15" s="659"/>
      <c r="CZ15" s="695">
        <v>8.1</v>
      </c>
      <c r="DA15" s="695"/>
      <c r="DB15" s="695"/>
      <c r="DC15" s="695"/>
      <c r="DD15" s="663">
        <v>490464</v>
      </c>
      <c r="DE15" s="658"/>
      <c r="DF15" s="658"/>
      <c r="DG15" s="658"/>
      <c r="DH15" s="658"/>
      <c r="DI15" s="658"/>
      <c r="DJ15" s="658"/>
      <c r="DK15" s="658"/>
      <c r="DL15" s="658"/>
      <c r="DM15" s="658"/>
      <c r="DN15" s="658"/>
      <c r="DO15" s="658"/>
      <c r="DP15" s="659"/>
      <c r="DQ15" s="663">
        <v>2172025</v>
      </c>
      <c r="DR15" s="658"/>
      <c r="DS15" s="658"/>
      <c r="DT15" s="658"/>
      <c r="DU15" s="658"/>
      <c r="DV15" s="658"/>
      <c r="DW15" s="658"/>
      <c r="DX15" s="658"/>
      <c r="DY15" s="658"/>
      <c r="DZ15" s="658"/>
      <c r="EA15" s="658"/>
      <c r="EB15" s="658"/>
      <c r="EC15" s="694"/>
    </row>
    <row r="16" spans="2:143" ht="11.25" customHeight="1" x14ac:dyDescent="0.15">
      <c r="B16" s="654" t="s">
        <v>266</v>
      </c>
      <c r="C16" s="655"/>
      <c r="D16" s="655"/>
      <c r="E16" s="655"/>
      <c r="F16" s="655"/>
      <c r="G16" s="655"/>
      <c r="H16" s="655"/>
      <c r="I16" s="655"/>
      <c r="J16" s="655"/>
      <c r="K16" s="655"/>
      <c r="L16" s="655"/>
      <c r="M16" s="655"/>
      <c r="N16" s="655"/>
      <c r="O16" s="655"/>
      <c r="P16" s="655"/>
      <c r="Q16" s="656"/>
      <c r="R16" s="657">
        <v>15247</v>
      </c>
      <c r="S16" s="658"/>
      <c r="T16" s="658"/>
      <c r="U16" s="658"/>
      <c r="V16" s="658"/>
      <c r="W16" s="658"/>
      <c r="X16" s="658"/>
      <c r="Y16" s="659"/>
      <c r="Z16" s="695">
        <v>0</v>
      </c>
      <c r="AA16" s="695"/>
      <c r="AB16" s="695"/>
      <c r="AC16" s="695"/>
      <c r="AD16" s="696">
        <v>15247</v>
      </c>
      <c r="AE16" s="696"/>
      <c r="AF16" s="696"/>
      <c r="AG16" s="696"/>
      <c r="AH16" s="696"/>
      <c r="AI16" s="696"/>
      <c r="AJ16" s="696"/>
      <c r="AK16" s="696"/>
      <c r="AL16" s="660">
        <v>0.1</v>
      </c>
      <c r="AM16" s="661"/>
      <c r="AN16" s="661"/>
      <c r="AO16" s="697"/>
      <c r="AP16" s="654" t="s">
        <v>267</v>
      </c>
      <c r="AQ16" s="655"/>
      <c r="AR16" s="655"/>
      <c r="AS16" s="655"/>
      <c r="AT16" s="655"/>
      <c r="AU16" s="655"/>
      <c r="AV16" s="655"/>
      <c r="AW16" s="655"/>
      <c r="AX16" s="655"/>
      <c r="AY16" s="655"/>
      <c r="AZ16" s="655"/>
      <c r="BA16" s="655"/>
      <c r="BB16" s="655"/>
      <c r="BC16" s="655"/>
      <c r="BD16" s="655"/>
      <c r="BE16" s="655"/>
      <c r="BF16" s="656"/>
      <c r="BG16" s="657" t="s">
        <v>140</v>
      </c>
      <c r="BH16" s="658"/>
      <c r="BI16" s="658"/>
      <c r="BJ16" s="658"/>
      <c r="BK16" s="658"/>
      <c r="BL16" s="658"/>
      <c r="BM16" s="658"/>
      <c r="BN16" s="659"/>
      <c r="BO16" s="695" t="s">
        <v>248</v>
      </c>
      <c r="BP16" s="695"/>
      <c r="BQ16" s="695"/>
      <c r="BR16" s="695"/>
      <c r="BS16" s="696" t="s">
        <v>177</v>
      </c>
      <c r="BT16" s="696"/>
      <c r="BU16" s="696"/>
      <c r="BV16" s="696"/>
      <c r="BW16" s="696"/>
      <c r="BX16" s="696"/>
      <c r="BY16" s="696"/>
      <c r="BZ16" s="696"/>
      <c r="CA16" s="696"/>
      <c r="CB16" s="731"/>
      <c r="CD16" s="654" t="s">
        <v>268</v>
      </c>
      <c r="CE16" s="655"/>
      <c r="CF16" s="655"/>
      <c r="CG16" s="655"/>
      <c r="CH16" s="655"/>
      <c r="CI16" s="655"/>
      <c r="CJ16" s="655"/>
      <c r="CK16" s="655"/>
      <c r="CL16" s="655"/>
      <c r="CM16" s="655"/>
      <c r="CN16" s="655"/>
      <c r="CO16" s="655"/>
      <c r="CP16" s="655"/>
      <c r="CQ16" s="656"/>
      <c r="CR16" s="657">
        <v>215250</v>
      </c>
      <c r="CS16" s="658"/>
      <c r="CT16" s="658"/>
      <c r="CU16" s="658"/>
      <c r="CV16" s="658"/>
      <c r="CW16" s="658"/>
      <c r="CX16" s="658"/>
      <c r="CY16" s="659"/>
      <c r="CZ16" s="695">
        <v>0.6</v>
      </c>
      <c r="DA16" s="695"/>
      <c r="DB16" s="695"/>
      <c r="DC16" s="695"/>
      <c r="DD16" s="663" t="s">
        <v>177</v>
      </c>
      <c r="DE16" s="658"/>
      <c r="DF16" s="658"/>
      <c r="DG16" s="658"/>
      <c r="DH16" s="658"/>
      <c r="DI16" s="658"/>
      <c r="DJ16" s="658"/>
      <c r="DK16" s="658"/>
      <c r="DL16" s="658"/>
      <c r="DM16" s="658"/>
      <c r="DN16" s="658"/>
      <c r="DO16" s="658"/>
      <c r="DP16" s="659"/>
      <c r="DQ16" s="663">
        <v>37945</v>
      </c>
      <c r="DR16" s="658"/>
      <c r="DS16" s="658"/>
      <c r="DT16" s="658"/>
      <c r="DU16" s="658"/>
      <c r="DV16" s="658"/>
      <c r="DW16" s="658"/>
      <c r="DX16" s="658"/>
      <c r="DY16" s="658"/>
      <c r="DZ16" s="658"/>
      <c r="EA16" s="658"/>
      <c r="EB16" s="658"/>
      <c r="EC16" s="694"/>
    </row>
    <row r="17" spans="2:133" ht="11.25" customHeight="1" x14ac:dyDescent="0.15">
      <c r="B17" s="654" t="s">
        <v>269</v>
      </c>
      <c r="C17" s="655"/>
      <c r="D17" s="655"/>
      <c r="E17" s="655"/>
      <c r="F17" s="655"/>
      <c r="G17" s="655"/>
      <c r="H17" s="655"/>
      <c r="I17" s="655"/>
      <c r="J17" s="655"/>
      <c r="K17" s="655"/>
      <c r="L17" s="655"/>
      <c r="M17" s="655"/>
      <c r="N17" s="655"/>
      <c r="O17" s="655"/>
      <c r="P17" s="655"/>
      <c r="Q17" s="656"/>
      <c r="R17" s="657">
        <v>76918</v>
      </c>
      <c r="S17" s="658"/>
      <c r="T17" s="658"/>
      <c r="U17" s="658"/>
      <c r="V17" s="658"/>
      <c r="W17" s="658"/>
      <c r="X17" s="658"/>
      <c r="Y17" s="659"/>
      <c r="Z17" s="695">
        <v>0.2</v>
      </c>
      <c r="AA17" s="695"/>
      <c r="AB17" s="695"/>
      <c r="AC17" s="695"/>
      <c r="AD17" s="696">
        <v>76918</v>
      </c>
      <c r="AE17" s="696"/>
      <c r="AF17" s="696"/>
      <c r="AG17" s="696"/>
      <c r="AH17" s="696"/>
      <c r="AI17" s="696"/>
      <c r="AJ17" s="696"/>
      <c r="AK17" s="696"/>
      <c r="AL17" s="660">
        <v>0.4</v>
      </c>
      <c r="AM17" s="661"/>
      <c r="AN17" s="661"/>
      <c r="AO17" s="697"/>
      <c r="AP17" s="654" t="s">
        <v>270</v>
      </c>
      <c r="AQ17" s="655"/>
      <c r="AR17" s="655"/>
      <c r="AS17" s="655"/>
      <c r="AT17" s="655"/>
      <c r="AU17" s="655"/>
      <c r="AV17" s="655"/>
      <c r="AW17" s="655"/>
      <c r="AX17" s="655"/>
      <c r="AY17" s="655"/>
      <c r="AZ17" s="655"/>
      <c r="BA17" s="655"/>
      <c r="BB17" s="655"/>
      <c r="BC17" s="655"/>
      <c r="BD17" s="655"/>
      <c r="BE17" s="655"/>
      <c r="BF17" s="656"/>
      <c r="BG17" s="657" t="s">
        <v>140</v>
      </c>
      <c r="BH17" s="658"/>
      <c r="BI17" s="658"/>
      <c r="BJ17" s="658"/>
      <c r="BK17" s="658"/>
      <c r="BL17" s="658"/>
      <c r="BM17" s="658"/>
      <c r="BN17" s="659"/>
      <c r="BO17" s="695" t="s">
        <v>248</v>
      </c>
      <c r="BP17" s="695"/>
      <c r="BQ17" s="695"/>
      <c r="BR17" s="695"/>
      <c r="BS17" s="696" t="s">
        <v>140</v>
      </c>
      <c r="BT17" s="696"/>
      <c r="BU17" s="696"/>
      <c r="BV17" s="696"/>
      <c r="BW17" s="696"/>
      <c r="BX17" s="696"/>
      <c r="BY17" s="696"/>
      <c r="BZ17" s="696"/>
      <c r="CA17" s="696"/>
      <c r="CB17" s="731"/>
      <c r="CD17" s="654" t="s">
        <v>271</v>
      </c>
      <c r="CE17" s="655"/>
      <c r="CF17" s="655"/>
      <c r="CG17" s="655"/>
      <c r="CH17" s="655"/>
      <c r="CI17" s="655"/>
      <c r="CJ17" s="655"/>
      <c r="CK17" s="655"/>
      <c r="CL17" s="655"/>
      <c r="CM17" s="655"/>
      <c r="CN17" s="655"/>
      <c r="CO17" s="655"/>
      <c r="CP17" s="655"/>
      <c r="CQ17" s="656"/>
      <c r="CR17" s="657">
        <v>3324855</v>
      </c>
      <c r="CS17" s="658"/>
      <c r="CT17" s="658"/>
      <c r="CU17" s="658"/>
      <c r="CV17" s="658"/>
      <c r="CW17" s="658"/>
      <c r="CX17" s="658"/>
      <c r="CY17" s="659"/>
      <c r="CZ17" s="695">
        <v>8.6999999999999993</v>
      </c>
      <c r="DA17" s="695"/>
      <c r="DB17" s="695"/>
      <c r="DC17" s="695"/>
      <c r="DD17" s="663" t="s">
        <v>177</v>
      </c>
      <c r="DE17" s="658"/>
      <c r="DF17" s="658"/>
      <c r="DG17" s="658"/>
      <c r="DH17" s="658"/>
      <c r="DI17" s="658"/>
      <c r="DJ17" s="658"/>
      <c r="DK17" s="658"/>
      <c r="DL17" s="658"/>
      <c r="DM17" s="658"/>
      <c r="DN17" s="658"/>
      <c r="DO17" s="658"/>
      <c r="DP17" s="659"/>
      <c r="DQ17" s="663">
        <v>3285535</v>
      </c>
      <c r="DR17" s="658"/>
      <c r="DS17" s="658"/>
      <c r="DT17" s="658"/>
      <c r="DU17" s="658"/>
      <c r="DV17" s="658"/>
      <c r="DW17" s="658"/>
      <c r="DX17" s="658"/>
      <c r="DY17" s="658"/>
      <c r="DZ17" s="658"/>
      <c r="EA17" s="658"/>
      <c r="EB17" s="658"/>
      <c r="EC17" s="694"/>
    </row>
    <row r="18" spans="2:133" ht="11.25" customHeight="1" x14ac:dyDescent="0.15">
      <c r="B18" s="654" t="s">
        <v>272</v>
      </c>
      <c r="C18" s="655"/>
      <c r="D18" s="655"/>
      <c r="E18" s="655"/>
      <c r="F18" s="655"/>
      <c r="G18" s="655"/>
      <c r="H18" s="655"/>
      <c r="I18" s="655"/>
      <c r="J18" s="655"/>
      <c r="K18" s="655"/>
      <c r="L18" s="655"/>
      <c r="M18" s="655"/>
      <c r="N18" s="655"/>
      <c r="O18" s="655"/>
      <c r="P18" s="655"/>
      <c r="Q18" s="656"/>
      <c r="R18" s="657">
        <v>39165</v>
      </c>
      <c r="S18" s="658"/>
      <c r="T18" s="658"/>
      <c r="U18" s="658"/>
      <c r="V18" s="658"/>
      <c r="W18" s="658"/>
      <c r="X18" s="658"/>
      <c r="Y18" s="659"/>
      <c r="Z18" s="695">
        <v>0.1</v>
      </c>
      <c r="AA18" s="695"/>
      <c r="AB18" s="695"/>
      <c r="AC18" s="695"/>
      <c r="AD18" s="696">
        <v>39165</v>
      </c>
      <c r="AE18" s="696"/>
      <c r="AF18" s="696"/>
      <c r="AG18" s="696"/>
      <c r="AH18" s="696"/>
      <c r="AI18" s="696"/>
      <c r="AJ18" s="696"/>
      <c r="AK18" s="696"/>
      <c r="AL18" s="660">
        <v>0.2</v>
      </c>
      <c r="AM18" s="661"/>
      <c r="AN18" s="661"/>
      <c r="AO18" s="697"/>
      <c r="AP18" s="654" t="s">
        <v>273</v>
      </c>
      <c r="AQ18" s="655"/>
      <c r="AR18" s="655"/>
      <c r="AS18" s="655"/>
      <c r="AT18" s="655"/>
      <c r="AU18" s="655"/>
      <c r="AV18" s="655"/>
      <c r="AW18" s="655"/>
      <c r="AX18" s="655"/>
      <c r="AY18" s="655"/>
      <c r="AZ18" s="655"/>
      <c r="BA18" s="655"/>
      <c r="BB18" s="655"/>
      <c r="BC18" s="655"/>
      <c r="BD18" s="655"/>
      <c r="BE18" s="655"/>
      <c r="BF18" s="656"/>
      <c r="BG18" s="657" t="s">
        <v>248</v>
      </c>
      <c r="BH18" s="658"/>
      <c r="BI18" s="658"/>
      <c r="BJ18" s="658"/>
      <c r="BK18" s="658"/>
      <c r="BL18" s="658"/>
      <c r="BM18" s="658"/>
      <c r="BN18" s="659"/>
      <c r="BO18" s="695" t="s">
        <v>248</v>
      </c>
      <c r="BP18" s="695"/>
      <c r="BQ18" s="695"/>
      <c r="BR18" s="695"/>
      <c r="BS18" s="696" t="s">
        <v>177</v>
      </c>
      <c r="BT18" s="696"/>
      <c r="BU18" s="696"/>
      <c r="BV18" s="696"/>
      <c r="BW18" s="696"/>
      <c r="BX18" s="696"/>
      <c r="BY18" s="696"/>
      <c r="BZ18" s="696"/>
      <c r="CA18" s="696"/>
      <c r="CB18" s="731"/>
      <c r="CD18" s="654" t="s">
        <v>274</v>
      </c>
      <c r="CE18" s="655"/>
      <c r="CF18" s="655"/>
      <c r="CG18" s="655"/>
      <c r="CH18" s="655"/>
      <c r="CI18" s="655"/>
      <c r="CJ18" s="655"/>
      <c r="CK18" s="655"/>
      <c r="CL18" s="655"/>
      <c r="CM18" s="655"/>
      <c r="CN18" s="655"/>
      <c r="CO18" s="655"/>
      <c r="CP18" s="655"/>
      <c r="CQ18" s="656"/>
      <c r="CR18" s="657" t="s">
        <v>177</v>
      </c>
      <c r="CS18" s="658"/>
      <c r="CT18" s="658"/>
      <c r="CU18" s="658"/>
      <c r="CV18" s="658"/>
      <c r="CW18" s="658"/>
      <c r="CX18" s="658"/>
      <c r="CY18" s="659"/>
      <c r="CZ18" s="695" t="s">
        <v>177</v>
      </c>
      <c r="DA18" s="695"/>
      <c r="DB18" s="695"/>
      <c r="DC18" s="695"/>
      <c r="DD18" s="663" t="s">
        <v>248</v>
      </c>
      <c r="DE18" s="658"/>
      <c r="DF18" s="658"/>
      <c r="DG18" s="658"/>
      <c r="DH18" s="658"/>
      <c r="DI18" s="658"/>
      <c r="DJ18" s="658"/>
      <c r="DK18" s="658"/>
      <c r="DL18" s="658"/>
      <c r="DM18" s="658"/>
      <c r="DN18" s="658"/>
      <c r="DO18" s="658"/>
      <c r="DP18" s="659"/>
      <c r="DQ18" s="663" t="s">
        <v>248</v>
      </c>
      <c r="DR18" s="658"/>
      <c r="DS18" s="658"/>
      <c r="DT18" s="658"/>
      <c r="DU18" s="658"/>
      <c r="DV18" s="658"/>
      <c r="DW18" s="658"/>
      <c r="DX18" s="658"/>
      <c r="DY18" s="658"/>
      <c r="DZ18" s="658"/>
      <c r="EA18" s="658"/>
      <c r="EB18" s="658"/>
      <c r="EC18" s="694"/>
    </row>
    <row r="19" spans="2:133" ht="11.25" customHeight="1" x14ac:dyDescent="0.15">
      <c r="B19" s="654" t="s">
        <v>275</v>
      </c>
      <c r="C19" s="655"/>
      <c r="D19" s="655"/>
      <c r="E19" s="655"/>
      <c r="F19" s="655"/>
      <c r="G19" s="655"/>
      <c r="H19" s="655"/>
      <c r="I19" s="655"/>
      <c r="J19" s="655"/>
      <c r="K19" s="655"/>
      <c r="L19" s="655"/>
      <c r="M19" s="655"/>
      <c r="N19" s="655"/>
      <c r="O19" s="655"/>
      <c r="P19" s="655"/>
      <c r="Q19" s="656"/>
      <c r="R19" s="657">
        <v>39165</v>
      </c>
      <c r="S19" s="658"/>
      <c r="T19" s="658"/>
      <c r="U19" s="658"/>
      <c r="V19" s="658"/>
      <c r="W19" s="658"/>
      <c r="X19" s="658"/>
      <c r="Y19" s="659"/>
      <c r="Z19" s="695">
        <v>0.1</v>
      </c>
      <c r="AA19" s="695"/>
      <c r="AB19" s="695"/>
      <c r="AC19" s="695"/>
      <c r="AD19" s="696">
        <v>39165</v>
      </c>
      <c r="AE19" s="696"/>
      <c r="AF19" s="696"/>
      <c r="AG19" s="696"/>
      <c r="AH19" s="696"/>
      <c r="AI19" s="696"/>
      <c r="AJ19" s="696"/>
      <c r="AK19" s="696"/>
      <c r="AL19" s="660">
        <v>0.2</v>
      </c>
      <c r="AM19" s="661"/>
      <c r="AN19" s="661"/>
      <c r="AO19" s="697"/>
      <c r="AP19" s="654" t="s">
        <v>276</v>
      </c>
      <c r="AQ19" s="655"/>
      <c r="AR19" s="655"/>
      <c r="AS19" s="655"/>
      <c r="AT19" s="655"/>
      <c r="AU19" s="655"/>
      <c r="AV19" s="655"/>
      <c r="AW19" s="655"/>
      <c r="AX19" s="655"/>
      <c r="AY19" s="655"/>
      <c r="AZ19" s="655"/>
      <c r="BA19" s="655"/>
      <c r="BB19" s="655"/>
      <c r="BC19" s="655"/>
      <c r="BD19" s="655"/>
      <c r="BE19" s="655"/>
      <c r="BF19" s="656"/>
      <c r="BG19" s="657">
        <v>164072</v>
      </c>
      <c r="BH19" s="658"/>
      <c r="BI19" s="658"/>
      <c r="BJ19" s="658"/>
      <c r="BK19" s="658"/>
      <c r="BL19" s="658"/>
      <c r="BM19" s="658"/>
      <c r="BN19" s="659"/>
      <c r="BO19" s="695">
        <v>2.8</v>
      </c>
      <c r="BP19" s="695"/>
      <c r="BQ19" s="695"/>
      <c r="BR19" s="695"/>
      <c r="BS19" s="696" t="s">
        <v>177</v>
      </c>
      <c r="BT19" s="696"/>
      <c r="BU19" s="696"/>
      <c r="BV19" s="696"/>
      <c r="BW19" s="696"/>
      <c r="BX19" s="696"/>
      <c r="BY19" s="696"/>
      <c r="BZ19" s="696"/>
      <c r="CA19" s="696"/>
      <c r="CB19" s="731"/>
      <c r="CD19" s="654" t="s">
        <v>277</v>
      </c>
      <c r="CE19" s="655"/>
      <c r="CF19" s="655"/>
      <c r="CG19" s="655"/>
      <c r="CH19" s="655"/>
      <c r="CI19" s="655"/>
      <c r="CJ19" s="655"/>
      <c r="CK19" s="655"/>
      <c r="CL19" s="655"/>
      <c r="CM19" s="655"/>
      <c r="CN19" s="655"/>
      <c r="CO19" s="655"/>
      <c r="CP19" s="655"/>
      <c r="CQ19" s="656"/>
      <c r="CR19" s="657" t="s">
        <v>248</v>
      </c>
      <c r="CS19" s="658"/>
      <c r="CT19" s="658"/>
      <c r="CU19" s="658"/>
      <c r="CV19" s="658"/>
      <c r="CW19" s="658"/>
      <c r="CX19" s="658"/>
      <c r="CY19" s="659"/>
      <c r="CZ19" s="695" t="s">
        <v>177</v>
      </c>
      <c r="DA19" s="695"/>
      <c r="DB19" s="695"/>
      <c r="DC19" s="695"/>
      <c r="DD19" s="663" t="s">
        <v>248</v>
      </c>
      <c r="DE19" s="658"/>
      <c r="DF19" s="658"/>
      <c r="DG19" s="658"/>
      <c r="DH19" s="658"/>
      <c r="DI19" s="658"/>
      <c r="DJ19" s="658"/>
      <c r="DK19" s="658"/>
      <c r="DL19" s="658"/>
      <c r="DM19" s="658"/>
      <c r="DN19" s="658"/>
      <c r="DO19" s="658"/>
      <c r="DP19" s="659"/>
      <c r="DQ19" s="663" t="s">
        <v>177</v>
      </c>
      <c r="DR19" s="658"/>
      <c r="DS19" s="658"/>
      <c r="DT19" s="658"/>
      <c r="DU19" s="658"/>
      <c r="DV19" s="658"/>
      <c r="DW19" s="658"/>
      <c r="DX19" s="658"/>
      <c r="DY19" s="658"/>
      <c r="DZ19" s="658"/>
      <c r="EA19" s="658"/>
      <c r="EB19" s="658"/>
      <c r="EC19" s="694"/>
    </row>
    <row r="20" spans="2:133" ht="11.25" customHeight="1" x14ac:dyDescent="0.15">
      <c r="B20" s="732" t="s">
        <v>278</v>
      </c>
      <c r="C20" s="733"/>
      <c r="D20" s="733"/>
      <c r="E20" s="733"/>
      <c r="F20" s="733"/>
      <c r="G20" s="733"/>
      <c r="H20" s="733"/>
      <c r="I20" s="733"/>
      <c r="J20" s="733"/>
      <c r="K20" s="733"/>
      <c r="L20" s="733"/>
      <c r="M20" s="733"/>
      <c r="N20" s="733"/>
      <c r="O20" s="733"/>
      <c r="P20" s="733"/>
      <c r="Q20" s="734"/>
      <c r="R20" s="657" t="s">
        <v>177</v>
      </c>
      <c r="S20" s="658"/>
      <c r="T20" s="658"/>
      <c r="U20" s="658"/>
      <c r="V20" s="658"/>
      <c r="W20" s="658"/>
      <c r="X20" s="658"/>
      <c r="Y20" s="659"/>
      <c r="Z20" s="695" t="s">
        <v>177</v>
      </c>
      <c r="AA20" s="695"/>
      <c r="AB20" s="695"/>
      <c r="AC20" s="695"/>
      <c r="AD20" s="696" t="s">
        <v>177</v>
      </c>
      <c r="AE20" s="696"/>
      <c r="AF20" s="696"/>
      <c r="AG20" s="696"/>
      <c r="AH20" s="696"/>
      <c r="AI20" s="696"/>
      <c r="AJ20" s="696"/>
      <c r="AK20" s="696"/>
      <c r="AL20" s="660" t="s">
        <v>177</v>
      </c>
      <c r="AM20" s="661"/>
      <c r="AN20" s="661"/>
      <c r="AO20" s="697"/>
      <c r="AP20" s="654" t="s">
        <v>279</v>
      </c>
      <c r="AQ20" s="655"/>
      <c r="AR20" s="655"/>
      <c r="AS20" s="655"/>
      <c r="AT20" s="655"/>
      <c r="AU20" s="655"/>
      <c r="AV20" s="655"/>
      <c r="AW20" s="655"/>
      <c r="AX20" s="655"/>
      <c r="AY20" s="655"/>
      <c r="AZ20" s="655"/>
      <c r="BA20" s="655"/>
      <c r="BB20" s="655"/>
      <c r="BC20" s="655"/>
      <c r="BD20" s="655"/>
      <c r="BE20" s="655"/>
      <c r="BF20" s="656"/>
      <c r="BG20" s="657">
        <v>164072</v>
      </c>
      <c r="BH20" s="658"/>
      <c r="BI20" s="658"/>
      <c r="BJ20" s="658"/>
      <c r="BK20" s="658"/>
      <c r="BL20" s="658"/>
      <c r="BM20" s="658"/>
      <c r="BN20" s="659"/>
      <c r="BO20" s="695">
        <v>2.8</v>
      </c>
      <c r="BP20" s="695"/>
      <c r="BQ20" s="695"/>
      <c r="BR20" s="695"/>
      <c r="BS20" s="696" t="s">
        <v>177</v>
      </c>
      <c r="BT20" s="696"/>
      <c r="BU20" s="696"/>
      <c r="BV20" s="696"/>
      <c r="BW20" s="696"/>
      <c r="BX20" s="696"/>
      <c r="BY20" s="696"/>
      <c r="BZ20" s="696"/>
      <c r="CA20" s="696"/>
      <c r="CB20" s="731"/>
      <c r="CD20" s="654" t="s">
        <v>280</v>
      </c>
      <c r="CE20" s="655"/>
      <c r="CF20" s="655"/>
      <c r="CG20" s="655"/>
      <c r="CH20" s="655"/>
      <c r="CI20" s="655"/>
      <c r="CJ20" s="655"/>
      <c r="CK20" s="655"/>
      <c r="CL20" s="655"/>
      <c r="CM20" s="655"/>
      <c r="CN20" s="655"/>
      <c r="CO20" s="655"/>
      <c r="CP20" s="655"/>
      <c r="CQ20" s="656"/>
      <c r="CR20" s="657">
        <v>38420864</v>
      </c>
      <c r="CS20" s="658"/>
      <c r="CT20" s="658"/>
      <c r="CU20" s="658"/>
      <c r="CV20" s="658"/>
      <c r="CW20" s="658"/>
      <c r="CX20" s="658"/>
      <c r="CY20" s="659"/>
      <c r="CZ20" s="695">
        <v>100</v>
      </c>
      <c r="DA20" s="695"/>
      <c r="DB20" s="695"/>
      <c r="DC20" s="695"/>
      <c r="DD20" s="663">
        <v>3437734</v>
      </c>
      <c r="DE20" s="658"/>
      <c r="DF20" s="658"/>
      <c r="DG20" s="658"/>
      <c r="DH20" s="658"/>
      <c r="DI20" s="658"/>
      <c r="DJ20" s="658"/>
      <c r="DK20" s="658"/>
      <c r="DL20" s="658"/>
      <c r="DM20" s="658"/>
      <c r="DN20" s="658"/>
      <c r="DO20" s="658"/>
      <c r="DP20" s="659"/>
      <c r="DQ20" s="663">
        <v>23323987</v>
      </c>
      <c r="DR20" s="658"/>
      <c r="DS20" s="658"/>
      <c r="DT20" s="658"/>
      <c r="DU20" s="658"/>
      <c r="DV20" s="658"/>
      <c r="DW20" s="658"/>
      <c r="DX20" s="658"/>
      <c r="DY20" s="658"/>
      <c r="DZ20" s="658"/>
      <c r="EA20" s="658"/>
      <c r="EB20" s="658"/>
      <c r="EC20" s="694"/>
    </row>
    <row r="21" spans="2:133" ht="11.25" customHeight="1" x14ac:dyDescent="0.15">
      <c r="B21" s="654" t="s">
        <v>281</v>
      </c>
      <c r="C21" s="655"/>
      <c r="D21" s="655"/>
      <c r="E21" s="655"/>
      <c r="F21" s="655"/>
      <c r="G21" s="655"/>
      <c r="H21" s="655"/>
      <c r="I21" s="655"/>
      <c r="J21" s="655"/>
      <c r="K21" s="655"/>
      <c r="L21" s="655"/>
      <c r="M21" s="655"/>
      <c r="N21" s="655"/>
      <c r="O21" s="655"/>
      <c r="P21" s="655"/>
      <c r="Q21" s="656"/>
      <c r="R21" s="657">
        <v>11733690</v>
      </c>
      <c r="S21" s="658"/>
      <c r="T21" s="658"/>
      <c r="U21" s="658"/>
      <c r="V21" s="658"/>
      <c r="W21" s="658"/>
      <c r="X21" s="658"/>
      <c r="Y21" s="659"/>
      <c r="Z21" s="695">
        <v>29.8</v>
      </c>
      <c r="AA21" s="695"/>
      <c r="AB21" s="695"/>
      <c r="AC21" s="695"/>
      <c r="AD21" s="696">
        <v>10082885</v>
      </c>
      <c r="AE21" s="696"/>
      <c r="AF21" s="696"/>
      <c r="AG21" s="696"/>
      <c r="AH21" s="696"/>
      <c r="AI21" s="696"/>
      <c r="AJ21" s="696"/>
      <c r="AK21" s="696"/>
      <c r="AL21" s="660">
        <v>57.1</v>
      </c>
      <c r="AM21" s="661"/>
      <c r="AN21" s="661"/>
      <c r="AO21" s="697"/>
      <c r="AP21" s="654" t="s">
        <v>282</v>
      </c>
      <c r="AQ21" s="735"/>
      <c r="AR21" s="735"/>
      <c r="AS21" s="735"/>
      <c r="AT21" s="735"/>
      <c r="AU21" s="735"/>
      <c r="AV21" s="735"/>
      <c r="AW21" s="735"/>
      <c r="AX21" s="735"/>
      <c r="AY21" s="735"/>
      <c r="AZ21" s="735"/>
      <c r="BA21" s="735"/>
      <c r="BB21" s="735"/>
      <c r="BC21" s="735"/>
      <c r="BD21" s="735"/>
      <c r="BE21" s="735"/>
      <c r="BF21" s="736"/>
      <c r="BG21" s="657">
        <v>1864</v>
      </c>
      <c r="BH21" s="658"/>
      <c r="BI21" s="658"/>
      <c r="BJ21" s="658"/>
      <c r="BK21" s="658"/>
      <c r="BL21" s="658"/>
      <c r="BM21" s="658"/>
      <c r="BN21" s="659"/>
      <c r="BO21" s="695">
        <v>0</v>
      </c>
      <c r="BP21" s="695"/>
      <c r="BQ21" s="695"/>
      <c r="BR21" s="695"/>
      <c r="BS21" s="696" t="s">
        <v>248</v>
      </c>
      <c r="BT21" s="696"/>
      <c r="BU21" s="696"/>
      <c r="BV21" s="696"/>
      <c r="BW21" s="696"/>
      <c r="BX21" s="696"/>
      <c r="BY21" s="696"/>
      <c r="BZ21" s="696"/>
      <c r="CA21" s="696"/>
      <c r="CB21" s="731"/>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283</v>
      </c>
      <c r="C22" s="655"/>
      <c r="D22" s="655"/>
      <c r="E22" s="655"/>
      <c r="F22" s="655"/>
      <c r="G22" s="655"/>
      <c r="H22" s="655"/>
      <c r="I22" s="655"/>
      <c r="J22" s="655"/>
      <c r="K22" s="655"/>
      <c r="L22" s="655"/>
      <c r="M22" s="655"/>
      <c r="N22" s="655"/>
      <c r="O22" s="655"/>
      <c r="P22" s="655"/>
      <c r="Q22" s="656"/>
      <c r="R22" s="657">
        <v>10082885</v>
      </c>
      <c r="S22" s="658"/>
      <c r="T22" s="658"/>
      <c r="U22" s="658"/>
      <c r="V22" s="658"/>
      <c r="W22" s="658"/>
      <c r="X22" s="658"/>
      <c r="Y22" s="659"/>
      <c r="Z22" s="695">
        <v>25.6</v>
      </c>
      <c r="AA22" s="695"/>
      <c r="AB22" s="695"/>
      <c r="AC22" s="695"/>
      <c r="AD22" s="696">
        <v>10082885</v>
      </c>
      <c r="AE22" s="696"/>
      <c r="AF22" s="696"/>
      <c r="AG22" s="696"/>
      <c r="AH22" s="696"/>
      <c r="AI22" s="696"/>
      <c r="AJ22" s="696"/>
      <c r="AK22" s="696"/>
      <c r="AL22" s="660">
        <v>57.1</v>
      </c>
      <c r="AM22" s="661"/>
      <c r="AN22" s="661"/>
      <c r="AO22" s="697"/>
      <c r="AP22" s="654" t="s">
        <v>284</v>
      </c>
      <c r="AQ22" s="735"/>
      <c r="AR22" s="735"/>
      <c r="AS22" s="735"/>
      <c r="AT22" s="735"/>
      <c r="AU22" s="735"/>
      <c r="AV22" s="735"/>
      <c r="AW22" s="735"/>
      <c r="AX22" s="735"/>
      <c r="AY22" s="735"/>
      <c r="AZ22" s="735"/>
      <c r="BA22" s="735"/>
      <c r="BB22" s="735"/>
      <c r="BC22" s="735"/>
      <c r="BD22" s="735"/>
      <c r="BE22" s="735"/>
      <c r="BF22" s="736"/>
      <c r="BG22" s="657" t="s">
        <v>177</v>
      </c>
      <c r="BH22" s="658"/>
      <c r="BI22" s="658"/>
      <c r="BJ22" s="658"/>
      <c r="BK22" s="658"/>
      <c r="BL22" s="658"/>
      <c r="BM22" s="658"/>
      <c r="BN22" s="659"/>
      <c r="BO22" s="695" t="s">
        <v>177</v>
      </c>
      <c r="BP22" s="695"/>
      <c r="BQ22" s="695"/>
      <c r="BR22" s="695"/>
      <c r="BS22" s="696" t="s">
        <v>177</v>
      </c>
      <c r="BT22" s="696"/>
      <c r="BU22" s="696"/>
      <c r="BV22" s="696"/>
      <c r="BW22" s="696"/>
      <c r="BX22" s="696"/>
      <c r="BY22" s="696"/>
      <c r="BZ22" s="696"/>
      <c r="CA22" s="696"/>
      <c r="CB22" s="731"/>
      <c r="CD22" s="709" t="s">
        <v>285</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286</v>
      </c>
      <c r="C23" s="655"/>
      <c r="D23" s="655"/>
      <c r="E23" s="655"/>
      <c r="F23" s="655"/>
      <c r="G23" s="655"/>
      <c r="H23" s="655"/>
      <c r="I23" s="655"/>
      <c r="J23" s="655"/>
      <c r="K23" s="655"/>
      <c r="L23" s="655"/>
      <c r="M23" s="655"/>
      <c r="N23" s="655"/>
      <c r="O23" s="655"/>
      <c r="P23" s="655"/>
      <c r="Q23" s="656"/>
      <c r="R23" s="657">
        <v>1650243</v>
      </c>
      <c r="S23" s="658"/>
      <c r="T23" s="658"/>
      <c r="U23" s="658"/>
      <c r="V23" s="658"/>
      <c r="W23" s="658"/>
      <c r="X23" s="658"/>
      <c r="Y23" s="659"/>
      <c r="Z23" s="695">
        <v>4.2</v>
      </c>
      <c r="AA23" s="695"/>
      <c r="AB23" s="695"/>
      <c r="AC23" s="695"/>
      <c r="AD23" s="696" t="s">
        <v>140</v>
      </c>
      <c r="AE23" s="696"/>
      <c r="AF23" s="696"/>
      <c r="AG23" s="696"/>
      <c r="AH23" s="696"/>
      <c r="AI23" s="696"/>
      <c r="AJ23" s="696"/>
      <c r="AK23" s="696"/>
      <c r="AL23" s="660" t="s">
        <v>140</v>
      </c>
      <c r="AM23" s="661"/>
      <c r="AN23" s="661"/>
      <c r="AO23" s="697"/>
      <c r="AP23" s="654" t="s">
        <v>287</v>
      </c>
      <c r="AQ23" s="735"/>
      <c r="AR23" s="735"/>
      <c r="AS23" s="735"/>
      <c r="AT23" s="735"/>
      <c r="AU23" s="735"/>
      <c r="AV23" s="735"/>
      <c r="AW23" s="735"/>
      <c r="AX23" s="735"/>
      <c r="AY23" s="735"/>
      <c r="AZ23" s="735"/>
      <c r="BA23" s="735"/>
      <c r="BB23" s="735"/>
      <c r="BC23" s="735"/>
      <c r="BD23" s="735"/>
      <c r="BE23" s="735"/>
      <c r="BF23" s="736"/>
      <c r="BG23" s="657">
        <v>162208</v>
      </c>
      <c r="BH23" s="658"/>
      <c r="BI23" s="658"/>
      <c r="BJ23" s="658"/>
      <c r="BK23" s="658"/>
      <c r="BL23" s="658"/>
      <c r="BM23" s="658"/>
      <c r="BN23" s="659"/>
      <c r="BO23" s="695">
        <v>2.8</v>
      </c>
      <c r="BP23" s="695"/>
      <c r="BQ23" s="695"/>
      <c r="BR23" s="695"/>
      <c r="BS23" s="696" t="s">
        <v>177</v>
      </c>
      <c r="BT23" s="696"/>
      <c r="BU23" s="696"/>
      <c r="BV23" s="696"/>
      <c r="BW23" s="696"/>
      <c r="BX23" s="696"/>
      <c r="BY23" s="696"/>
      <c r="BZ23" s="696"/>
      <c r="CA23" s="696"/>
      <c r="CB23" s="731"/>
      <c r="CD23" s="709" t="s">
        <v>226</v>
      </c>
      <c r="CE23" s="710"/>
      <c r="CF23" s="710"/>
      <c r="CG23" s="710"/>
      <c r="CH23" s="710"/>
      <c r="CI23" s="710"/>
      <c r="CJ23" s="710"/>
      <c r="CK23" s="710"/>
      <c r="CL23" s="710"/>
      <c r="CM23" s="710"/>
      <c r="CN23" s="710"/>
      <c r="CO23" s="710"/>
      <c r="CP23" s="710"/>
      <c r="CQ23" s="711"/>
      <c r="CR23" s="709" t="s">
        <v>288</v>
      </c>
      <c r="CS23" s="710"/>
      <c r="CT23" s="710"/>
      <c r="CU23" s="710"/>
      <c r="CV23" s="710"/>
      <c r="CW23" s="710"/>
      <c r="CX23" s="710"/>
      <c r="CY23" s="711"/>
      <c r="CZ23" s="709" t="s">
        <v>289</v>
      </c>
      <c r="DA23" s="710"/>
      <c r="DB23" s="710"/>
      <c r="DC23" s="711"/>
      <c r="DD23" s="709" t="s">
        <v>290</v>
      </c>
      <c r="DE23" s="710"/>
      <c r="DF23" s="710"/>
      <c r="DG23" s="710"/>
      <c r="DH23" s="710"/>
      <c r="DI23" s="710"/>
      <c r="DJ23" s="710"/>
      <c r="DK23" s="711"/>
      <c r="DL23" s="747" t="s">
        <v>291</v>
      </c>
      <c r="DM23" s="748"/>
      <c r="DN23" s="748"/>
      <c r="DO23" s="748"/>
      <c r="DP23" s="748"/>
      <c r="DQ23" s="748"/>
      <c r="DR23" s="748"/>
      <c r="DS23" s="748"/>
      <c r="DT23" s="748"/>
      <c r="DU23" s="748"/>
      <c r="DV23" s="749"/>
      <c r="DW23" s="709" t="s">
        <v>292</v>
      </c>
      <c r="DX23" s="710"/>
      <c r="DY23" s="710"/>
      <c r="DZ23" s="710"/>
      <c r="EA23" s="710"/>
      <c r="EB23" s="710"/>
      <c r="EC23" s="711"/>
    </row>
    <row r="24" spans="2:133" ht="11.25" customHeight="1" x14ac:dyDescent="0.15">
      <c r="B24" s="654" t="s">
        <v>293</v>
      </c>
      <c r="C24" s="655"/>
      <c r="D24" s="655"/>
      <c r="E24" s="655"/>
      <c r="F24" s="655"/>
      <c r="G24" s="655"/>
      <c r="H24" s="655"/>
      <c r="I24" s="655"/>
      <c r="J24" s="655"/>
      <c r="K24" s="655"/>
      <c r="L24" s="655"/>
      <c r="M24" s="655"/>
      <c r="N24" s="655"/>
      <c r="O24" s="655"/>
      <c r="P24" s="655"/>
      <c r="Q24" s="656"/>
      <c r="R24" s="657">
        <v>562</v>
      </c>
      <c r="S24" s="658"/>
      <c r="T24" s="658"/>
      <c r="U24" s="658"/>
      <c r="V24" s="658"/>
      <c r="W24" s="658"/>
      <c r="X24" s="658"/>
      <c r="Y24" s="659"/>
      <c r="Z24" s="695">
        <v>0</v>
      </c>
      <c r="AA24" s="695"/>
      <c r="AB24" s="695"/>
      <c r="AC24" s="695"/>
      <c r="AD24" s="696" t="s">
        <v>177</v>
      </c>
      <c r="AE24" s="696"/>
      <c r="AF24" s="696"/>
      <c r="AG24" s="696"/>
      <c r="AH24" s="696"/>
      <c r="AI24" s="696"/>
      <c r="AJ24" s="696"/>
      <c r="AK24" s="696"/>
      <c r="AL24" s="660" t="s">
        <v>140</v>
      </c>
      <c r="AM24" s="661"/>
      <c r="AN24" s="661"/>
      <c r="AO24" s="697"/>
      <c r="AP24" s="654" t="s">
        <v>294</v>
      </c>
      <c r="AQ24" s="735"/>
      <c r="AR24" s="735"/>
      <c r="AS24" s="735"/>
      <c r="AT24" s="735"/>
      <c r="AU24" s="735"/>
      <c r="AV24" s="735"/>
      <c r="AW24" s="735"/>
      <c r="AX24" s="735"/>
      <c r="AY24" s="735"/>
      <c r="AZ24" s="735"/>
      <c r="BA24" s="735"/>
      <c r="BB24" s="735"/>
      <c r="BC24" s="735"/>
      <c r="BD24" s="735"/>
      <c r="BE24" s="735"/>
      <c r="BF24" s="736"/>
      <c r="BG24" s="657" t="s">
        <v>248</v>
      </c>
      <c r="BH24" s="658"/>
      <c r="BI24" s="658"/>
      <c r="BJ24" s="658"/>
      <c r="BK24" s="658"/>
      <c r="BL24" s="658"/>
      <c r="BM24" s="658"/>
      <c r="BN24" s="659"/>
      <c r="BO24" s="695" t="s">
        <v>177</v>
      </c>
      <c r="BP24" s="695"/>
      <c r="BQ24" s="695"/>
      <c r="BR24" s="695"/>
      <c r="BS24" s="696" t="s">
        <v>177</v>
      </c>
      <c r="BT24" s="696"/>
      <c r="BU24" s="696"/>
      <c r="BV24" s="696"/>
      <c r="BW24" s="696"/>
      <c r="BX24" s="696"/>
      <c r="BY24" s="696"/>
      <c r="BZ24" s="696"/>
      <c r="CA24" s="696"/>
      <c r="CB24" s="731"/>
      <c r="CD24" s="715" t="s">
        <v>295</v>
      </c>
      <c r="CE24" s="716"/>
      <c r="CF24" s="716"/>
      <c r="CG24" s="716"/>
      <c r="CH24" s="716"/>
      <c r="CI24" s="716"/>
      <c r="CJ24" s="716"/>
      <c r="CK24" s="716"/>
      <c r="CL24" s="716"/>
      <c r="CM24" s="716"/>
      <c r="CN24" s="716"/>
      <c r="CO24" s="716"/>
      <c r="CP24" s="716"/>
      <c r="CQ24" s="717"/>
      <c r="CR24" s="712">
        <v>15011177</v>
      </c>
      <c r="CS24" s="713"/>
      <c r="CT24" s="713"/>
      <c r="CU24" s="713"/>
      <c r="CV24" s="713"/>
      <c r="CW24" s="713"/>
      <c r="CX24" s="713"/>
      <c r="CY24" s="738"/>
      <c r="CZ24" s="739">
        <v>39.1</v>
      </c>
      <c r="DA24" s="721"/>
      <c r="DB24" s="721"/>
      <c r="DC24" s="741"/>
      <c r="DD24" s="737">
        <v>8960875</v>
      </c>
      <c r="DE24" s="713"/>
      <c r="DF24" s="713"/>
      <c r="DG24" s="713"/>
      <c r="DH24" s="713"/>
      <c r="DI24" s="713"/>
      <c r="DJ24" s="713"/>
      <c r="DK24" s="738"/>
      <c r="DL24" s="737">
        <v>8870976</v>
      </c>
      <c r="DM24" s="713"/>
      <c r="DN24" s="713"/>
      <c r="DO24" s="713"/>
      <c r="DP24" s="713"/>
      <c r="DQ24" s="713"/>
      <c r="DR24" s="713"/>
      <c r="DS24" s="713"/>
      <c r="DT24" s="713"/>
      <c r="DU24" s="713"/>
      <c r="DV24" s="738"/>
      <c r="DW24" s="739">
        <v>49.6</v>
      </c>
      <c r="DX24" s="721"/>
      <c r="DY24" s="721"/>
      <c r="DZ24" s="721"/>
      <c r="EA24" s="721"/>
      <c r="EB24" s="721"/>
      <c r="EC24" s="740"/>
    </row>
    <row r="25" spans="2:133" ht="11.25" customHeight="1" x14ac:dyDescent="0.15">
      <c r="B25" s="654" t="s">
        <v>296</v>
      </c>
      <c r="C25" s="655"/>
      <c r="D25" s="655"/>
      <c r="E25" s="655"/>
      <c r="F25" s="655"/>
      <c r="G25" s="655"/>
      <c r="H25" s="655"/>
      <c r="I25" s="655"/>
      <c r="J25" s="655"/>
      <c r="K25" s="655"/>
      <c r="L25" s="655"/>
      <c r="M25" s="655"/>
      <c r="N25" s="655"/>
      <c r="O25" s="655"/>
      <c r="P25" s="655"/>
      <c r="Q25" s="656"/>
      <c r="R25" s="657">
        <v>19368099</v>
      </c>
      <c r="S25" s="658"/>
      <c r="T25" s="658"/>
      <c r="U25" s="658"/>
      <c r="V25" s="658"/>
      <c r="W25" s="658"/>
      <c r="X25" s="658"/>
      <c r="Y25" s="659"/>
      <c r="Z25" s="695">
        <v>49.2</v>
      </c>
      <c r="AA25" s="695"/>
      <c r="AB25" s="695"/>
      <c r="AC25" s="695"/>
      <c r="AD25" s="696">
        <v>17555086</v>
      </c>
      <c r="AE25" s="696"/>
      <c r="AF25" s="696"/>
      <c r="AG25" s="696"/>
      <c r="AH25" s="696"/>
      <c r="AI25" s="696"/>
      <c r="AJ25" s="696"/>
      <c r="AK25" s="696"/>
      <c r="AL25" s="660">
        <v>99.4</v>
      </c>
      <c r="AM25" s="661"/>
      <c r="AN25" s="661"/>
      <c r="AO25" s="697"/>
      <c r="AP25" s="654" t="s">
        <v>297</v>
      </c>
      <c r="AQ25" s="735"/>
      <c r="AR25" s="735"/>
      <c r="AS25" s="735"/>
      <c r="AT25" s="735"/>
      <c r="AU25" s="735"/>
      <c r="AV25" s="735"/>
      <c r="AW25" s="735"/>
      <c r="AX25" s="735"/>
      <c r="AY25" s="735"/>
      <c r="AZ25" s="735"/>
      <c r="BA25" s="735"/>
      <c r="BB25" s="735"/>
      <c r="BC25" s="735"/>
      <c r="BD25" s="735"/>
      <c r="BE25" s="735"/>
      <c r="BF25" s="736"/>
      <c r="BG25" s="657" t="s">
        <v>177</v>
      </c>
      <c r="BH25" s="658"/>
      <c r="BI25" s="658"/>
      <c r="BJ25" s="658"/>
      <c r="BK25" s="658"/>
      <c r="BL25" s="658"/>
      <c r="BM25" s="658"/>
      <c r="BN25" s="659"/>
      <c r="BO25" s="695" t="s">
        <v>177</v>
      </c>
      <c r="BP25" s="695"/>
      <c r="BQ25" s="695"/>
      <c r="BR25" s="695"/>
      <c r="BS25" s="696" t="s">
        <v>248</v>
      </c>
      <c r="BT25" s="696"/>
      <c r="BU25" s="696"/>
      <c r="BV25" s="696"/>
      <c r="BW25" s="696"/>
      <c r="BX25" s="696"/>
      <c r="BY25" s="696"/>
      <c r="BZ25" s="696"/>
      <c r="CA25" s="696"/>
      <c r="CB25" s="731"/>
      <c r="CD25" s="654" t="s">
        <v>298</v>
      </c>
      <c r="CE25" s="655"/>
      <c r="CF25" s="655"/>
      <c r="CG25" s="655"/>
      <c r="CH25" s="655"/>
      <c r="CI25" s="655"/>
      <c r="CJ25" s="655"/>
      <c r="CK25" s="655"/>
      <c r="CL25" s="655"/>
      <c r="CM25" s="655"/>
      <c r="CN25" s="655"/>
      <c r="CO25" s="655"/>
      <c r="CP25" s="655"/>
      <c r="CQ25" s="656"/>
      <c r="CR25" s="657">
        <v>4127257</v>
      </c>
      <c r="CS25" s="670"/>
      <c r="CT25" s="670"/>
      <c r="CU25" s="670"/>
      <c r="CV25" s="670"/>
      <c r="CW25" s="670"/>
      <c r="CX25" s="670"/>
      <c r="CY25" s="671"/>
      <c r="CZ25" s="660">
        <v>10.7</v>
      </c>
      <c r="DA25" s="672"/>
      <c r="DB25" s="672"/>
      <c r="DC25" s="673"/>
      <c r="DD25" s="663">
        <v>3798366</v>
      </c>
      <c r="DE25" s="670"/>
      <c r="DF25" s="670"/>
      <c r="DG25" s="670"/>
      <c r="DH25" s="670"/>
      <c r="DI25" s="670"/>
      <c r="DJ25" s="670"/>
      <c r="DK25" s="671"/>
      <c r="DL25" s="663">
        <v>3710608</v>
      </c>
      <c r="DM25" s="670"/>
      <c r="DN25" s="670"/>
      <c r="DO25" s="670"/>
      <c r="DP25" s="670"/>
      <c r="DQ25" s="670"/>
      <c r="DR25" s="670"/>
      <c r="DS25" s="670"/>
      <c r="DT25" s="670"/>
      <c r="DU25" s="670"/>
      <c r="DV25" s="671"/>
      <c r="DW25" s="660">
        <v>20.7</v>
      </c>
      <c r="DX25" s="672"/>
      <c r="DY25" s="672"/>
      <c r="DZ25" s="672"/>
      <c r="EA25" s="672"/>
      <c r="EB25" s="672"/>
      <c r="EC25" s="684"/>
    </row>
    <row r="26" spans="2:133" ht="11.25" customHeight="1" x14ac:dyDescent="0.15">
      <c r="B26" s="654" t="s">
        <v>299</v>
      </c>
      <c r="C26" s="655"/>
      <c r="D26" s="655"/>
      <c r="E26" s="655"/>
      <c r="F26" s="655"/>
      <c r="G26" s="655"/>
      <c r="H26" s="655"/>
      <c r="I26" s="655"/>
      <c r="J26" s="655"/>
      <c r="K26" s="655"/>
      <c r="L26" s="655"/>
      <c r="M26" s="655"/>
      <c r="N26" s="655"/>
      <c r="O26" s="655"/>
      <c r="P26" s="655"/>
      <c r="Q26" s="656"/>
      <c r="R26" s="657">
        <v>4358</v>
      </c>
      <c r="S26" s="658"/>
      <c r="T26" s="658"/>
      <c r="U26" s="658"/>
      <c r="V26" s="658"/>
      <c r="W26" s="658"/>
      <c r="X26" s="658"/>
      <c r="Y26" s="659"/>
      <c r="Z26" s="695">
        <v>0</v>
      </c>
      <c r="AA26" s="695"/>
      <c r="AB26" s="695"/>
      <c r="AC26" s="695"/>
      <c r="AD26" s="696">
        <v>4358</v>
      </c>
      <c r="AE26" s="696"/>
      <c r="AF26" s="696"/>
      <c r="AG26" s="696"/>
      <c r="AH26" s="696"/>
      <c r="AI26" s="696"/>
      <c r="AJ26" s="696"/>
      <c r="AK26" s="696"/>
      <c r="AL26" s="660">
        <v>0</v>
      </c>
      <c r="AM26" s="661"/>
      <c r="AN26" s="661"/>
      <c r="AO26" s="697"/>
      <c r="AP26" s="654" t="s">
        <v>300</v>
      </c>
      <c r="AQ26" s="735"/>
      <c r="AR26" s="735"/>
      <c r="AS26" s="735"/>
      <c r="AT26" s="735"/>
      <c r="AU26" s="735"/>
      <c r="AV26" s="735"/>
      <c r="AW26" s="735"/>
      <c r="AX26" s="735"/>
      <c r="AY26" s="735"/>
      <c r="AZ26" s="735"/>
      <c r="BA26" s="735"/>
      <c r="BB26" s="735"/>
      <c r="BC26" s="735"/>
      <c r="BD26" s="735"/>
      <c r="BE26" s="735"/>
      <c r="BF26" s="736"/>
      <c r="BG26" s="657" t="s">
        <v>177</v>
      </c>
      <c r="BH26" s="658"/>
      <c r="BI26" s="658"/>
      <c r="BJ26" s="658"/>
      <c r="BK26" s="658"/>
      <c r="BL26" s="658"/>
      <c r="BM26" s="658"/>
      <c r="BN26" s="659"/>
      <c r="BO26" s="695" t="s">
        <v>177</v>
      </c>
      <c r="BP26" s="695"/>
      <c r="BQ26" s="695"/>
      <c r="BR26" s="695"/>
      <c r="BS26" s="696" t="s">
        <v>140</v>
      </c>
      <c r="BT26" s="696"/>
      <c r="BU26" s="696"/>
      <c r="BV26" s="696"/>
      <c r="BW26" s="696"/>
      <c r="BX26" s="696"/>
      <c r="BY26" s="696"/>
      <c r="BZ26" s="696"/>
      <c r="CA26" s="696"/>
      <c r="CB26" s="731"/>
      <c r="CD26" s="654" t="s">
        <v>301</v>
      </c>
      <c r="CE26" s="655"/>
      <c r="CF26" s="655"/>
      <c r="CG26" s="655"/>
      <c r="CH26" s="655"/>
      <c r="CI26" s="655"/>
      <c r="CJ26" s="655"/>
      <c r="CK26" s="655"/>
      <c r="CL26" s="655"/>
      <c r="CM26" s="655"/>
      <c r="CN26" s="655"/>
      <c r="CO26" s="655"/>
      <c r="CP26" s="655"/>
      <c r="CQ26" s="656"/>
      <c r="CR26" s="657">
        <v>2619959</v>
      </c>
      <c r="CS26" s="658"/>
      <c r="CT26" s="658"/>
      <c r="CU26" s="658"/>
      <c r="CV26" s="658"/>
      <c r="CW26" s="658"/>
      <c r="CX26" s="658"/>
      <c r="CY26" s="659"/>
      <c r="CZ26" s="660">
        <v>6.8</v>
      </c>
      <c r="DA26" s="672"/>
      <c r="DB26" s="672"/>
      <c r="DC26" s="673"/>
      <c r="DD26" s="663">
        <v>2465141</v>
      </c>
      <c r="DE26" s="658"/>
      <c r="DF26" s="658"/>
      <c r="DG26" s="658"/>
      <c r="DH26" s="658"/>
      <c r="DI26" s="658"/>
      <c r="DJ26" s="658"/>
      <c r="DK26" s="659"/>
      <c r="DL26" s="663" t="s">
        <v>248</v>
      </c>
      <c r="DM26" s="658"/>
      <c r="DN26" s="658"/>
      <c r="DO26" s="658"/>
      <c r="DP26" s="658"/>
      <c r="DQ26" s="658"/>
      <c r="DR26" s="658"/>
      <c r="DS26" s="658"/>
      <c r="DT26" s="658"/>
      <c r="DU26" s="658"/>
      <c r="DV26" s="659"/>
      <c r="DW26" s="660" t="s">
        <v>248</v>
      </c>
      <c r="DX26" s="672"/>
      <c r="DY26" s="672"/>
      <c r="DZ26" s="672"/>
      <c r="EA26" s="672"/>
      <c r="EB26" s="672"/>
      <c r="EC26" s="684"/>
    </row>
    <row r="27" spans="2:133" ht="11.25" customHeight="1" x14ac:dyDescent="0.15">
      <c r="B27" s="654" t="s">
        <v>302</v>
      </c>
      <c r="C27" s="655"/>
      <c r="D27" s="655"/>
      <c r="E27" s="655"/>
      <c r="F27" s="655"/>
      <c r="G27" s="655"/>
      <c r="H27" s="655"/>
      <c r="I27" s="655"/>
      <c r="J27" s="655"/>
      <c r="K27" s="655"/>
      <c r="L27" s="655"/>
      <c r="M27" s="655"/>
      <c r="N27" s="655"/>
      <c r="O27" s="655"/>
      <c r="P27" s="655"/>
      <c r="Q27" s="656"/>
      <c r="R27" s="657">
        <v>160143</v>
      </c>
      <c r="S27" s="658"/>
      <c r="T27" s="658"/>
      <c r="U27" s="658"/>
      <c r="V27" s="658"/>
      <c r="W27" s="658"/>
      <c r="X27" s="658"/>
      <c r="Y27" s="659"/>
      <c r="Z27" s="695">
        <v>0.4</v>
      </c>
      <c r="AA27" s="695"/>
      <c r="AB27" s="695"/>
      <c r="AC27" s="695"/>
      <c r="AD27" s="696" t="s">
        <v>177</v>
      </c>
      <c r="AE27" s="696"/>
      <c r="AF27" s="696"/>
      <c r="AG27" s="696"/>
      <c r="AH27" s="696"/>
      <c r="AI27" s="696"/>
      <c r="AJ27" s="696"/>
      <c r="AK27" s="696"/>
      <c r="AL27" s="660" t="s">
        <v>248</v>
      </c>
      <c r="AM27" s="661"/>
      <c r="AN27" s="661"/>
      <c r="AO27" s="697"/>
      <c r="AP27" s="654" t="s">
        <v>303</v>
      </c>
      <c r="AQ27" s="655"/>
      <c r="AR27" s="655"/>
      <c r="AS27" s="655"/>
      <c r="AT27" s="655"/>
      <c r="AU27" s="655"/>
      <c r="AV27" s="655"/>
      <c r="AW27" s="655"/>
      <c r="AX27" s="655"/>
      <c r="AY27" s="655"/>
      <c r="AZ27" s="655"/>
      <c r="BA27" s="655"/>
      <c r="BB27" s="655"/>
      <c r="BC27" s="655"/>
      <c r="BD27" s="655"/>
      <c r="BE27" s="655"/>
      <c r="BF27" s="656"/>
      <c r="BG27" s="657">
        <v>5861191</v>
      </c>
      <c r="BH27" s="658"/>
      <c r="BI27" s="658"/>
      <c r="BJ27" s="658"/>
      <c r="BK27" s="658"/>
      <c r="BL27" s="658"/>
      <c r="BM27" s="658"/>
      <c r="BN27" s="659"/>
      <c r="BO27" s="695">
        <v>100</v>
      </c>
      <c r="BP27" s="695"/>
      <c r="BQ27" s="695"/>
      <c r="BR27" s="695"/>
      <c r="BS27" s="696">
        <v>72855</v>
      </c>
      <c r="BT27" s="696"/>
      <c r="BU27" s="696"/>
      <c r="BV27" s="696"/>
      <c r="BW27" s="696"/>
      <c r="BX27" s="696"/>
      <c r="BY27" s="696"/>
      <c r="BZ27" s="696"/>
      <c r="CA27" s="696"/>
      <c r="CB27" s="731"/>
      <c r="CD27" s="654" t="s">
        <v>304</v>
      </c>
      <c r="CE27" s="655"/>
      <c r="CF27" s="655"/>
      <c r="CG27" s="655"/>
      <c r="CH27" s="655"/>
      <c r="CI27" s="655"/>
      <c r="CJ27" s="655"/>
      <c r="CK27" s="655"/>
      <c r="CL27" s="655"/>
      <c r="CM27" s="655"/>
      <c r="CN27" s="655"/>
      <c r="CO27" s="655"/>
      <c r="CP27" s="655"/>
      <c r="CQ27" s="656"/>
      <c r="CR27" s="657">
        <v>7559065</v>
      </c>
      <c r="CS27" s="670"/>
      <c r="CT27" s="670"/>
      <c r="CU27" s="670"/>
      <c r="CV27" s="670"/>
      <c r="CW27" s="670"/>
      <c r="CX27" s="670"/>
      <c r="CY27" s="671"/>
      <c r="CZ27" s="660">
        <v>19.7</v>
      </c>
      <c r="DA27" s="672"/>
      <c r="DB27" s="672"/>
      <c r="DC27" s="673"/>
      <c r="DD27" s="663">
        <v>1876974</v>
      </c>
      <c r="DE27" s="670"/>
      <c r="DF27" s="670"/>
      <c r="DG27" s="670"/>
      <c r="DH27" s="670"/>
      <c r="DI27" s="670"/>
      <c r="DJ27" s="670"/>
      <c r="DK27" s="671"/>
      <c r="DL27" s="663">
        <v>1874833</v>
      </c>
      <c r="DM27" s="670"/>
      <c r="DN27" s="670"/>
      <c r="DO27" s="670"/>
      <c r="DP27" s="670"/>
      <c r="DQ27" s="670"/>
      <c r="DR27" s="670"/>
      <c r="DS27" s="670"/>
      <c r="DT27" s="670"/>
      <c r="DU27" s="670"/>
      <c r="DV27" s="671"/>
      <c r="DW27" s="660">
        <v>10.5</v>
      </c>
      <c r="DX27" s="672"/>
      <c r="DY27" s="672"/>
      <c r="DZ27" s="672"/>
      <c r="EA27" s="672"/>
      <c r="EB27" s="672"/>
      <c r="EC27" s="684"/>
    </row>
    <row r="28" spans="2:133" ht="11.25" customHeight="1" x14ac:dyDescent="0.15">
      <c r="B28" s="654" t="s">
        <v>305</v>
      </c>
      <c r="C28" s="655"/>
      <c r="D28" s="655"/>
      <c r="E28" s="655"/>
      <c r="F28" s="655"/>
      <c r="G28" s="655"/>
      <c r="H28" s="655"/>
      <c r="I28" s="655"/>
      <c r="J28" s="655"/>
      <c r="K28" s="655"/>
      <c r="L28" s="655"/>
      <c r="M28" s="655"/>
      <c r="N28" s="655"/>
      <c r="O28" s="655"/>
      <c r="P28" s="655"/>
      <c r="Q28" s="656"/>
      <c r="R28" s="657">
        <v>96240</v>
      </c>
      <c r="S28" s="658"/>
      <c r="T28" s="658"/>
      <c r="U28" s="658"/>
      <c r="V28" s="658"/>
      <c r="W28" s="658"/>
      <c r="X28" s="658"/>
      <c r="Y28" s="659"/>
      <c r="Z28" s="695">
        <v>0.2</v>
      </c>
      <c r="AA28" s="695"/>
      <c r="AB28" s="695"/>
      <c r="AC28" s="695"/>
      <c r="AD28" s="696">
        <v>10344</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306</v>
      </c>
      <c r="CE28" s="655"/>
      <c r="CF28" s="655"/>
      <c r="CG28" s="655"/>
      <c r="CH28" s="655"/>
      <c r="CI28" s="655"/>
      <c r="CJ28" s="655"/>
      <c r="CK28" s="655"/>
      <c r="CL28" s="655"/>
      <c r="CM28" s="655"/>
      <c r="CN28" s="655"/>
      <c r="CO28" s="655"/>
      <c r="CP28" s="655"/>
      <c r="CQ28" s="656"/>
      <c r="CR28" s="657">
        <v>3324855</v>
      </c>
      <c r="CS28" s="658"/>
      <c r="CT28" s="658"/>
      <c r="CU28" s="658"/>
      <c r="CV28" s="658"/>
      <c r="CW28" s="658"/>
      <c r="CX28" s="658"/>
      <c r="CY28" s="659"/>
      <c r="CZ28" s="660">
        <v>8.6999999999999993</v>
      </c>
      <c r="DA28" s="672"/>
      <c r="DB28" s="672"/>
      <c r="DC28" s="673"/>
      <c r="DD28" s="663">
        <v>3285535</v>
      </c>
      <c r="DE28" s="658"/>
      <c r="DF28" s="658"/>
      <c r="DG28" s="658"/>
      <c r="DH28" s="658"/>
      <c r="DI28" s="658"/>
      <c r="DJ28" s="658"/>
      <c r="DK28" s="659"/>
      <c r="DL28" s="663">
        <v>3285535</v>
      </c>
      <c r="DM28" s="658"/>
      <c r="DN28" s="658"/>
      <c r="DO28" s="658"/>
      <c r="DP28" s="658"/>
      <c r="DQ28" s="658"/>
      <c r="DR28" s="658"/>
      <c r="DS28" s="658"/>
      <c r="DT28" s="658"/>
      <c r="DU28" s="658"/>
      <c r="DV28" s="659"/>
      <c r="DW28" s="660">
        <v>18.399999999999999</v>
      </c>
      <c r="DX28" s="672"/>
      <c r="DY28" s="672"/>
      <c r="DZ28" s="672"/>
      <c r="EA28" s="672"/>
      <c r="EB28" s="672"/>
      <c r="EC28" s="684"/>
    </row>
    <row r="29" spans="2:133" ht="11.25" customHeight="1" x14ac:dyDescent="0.15">
      <c r="B29" s="654" t="s">
        <v>307</v>
      </c>
      <c r="C29" s="655"/>
      <c r="D29" s="655"/>
      <c r="E29" s="655"/>
      <c r="F29" s="655"/>
      <c r="G29" s="655"/>
      <c r="H29" s="655"/>
      <c r="I29" s="655"/>
      <c r="J29" s="655"/>
      <c r="K29" s="655"/>
      <c r="L29" s="655"/>
      <c r="M29" s="655"/>
      <c r="N29" s="655"/>
      <c r="O29" s="655"/>
      <c r="P29" s="655"/>
      <c r="Q29" s="656"/>
      <c r="R29" s="657">
        <v>120641</v>
      </c>
      <c r="S29" s="658"/>
      <c r="T29" s="658"/>
      <c r="U29" s="658"/>
      <c r="V29" s="658"/>
      <c r="W29" s="658"/>
      <c r="X29" s="658"/>
      <c r="Y29" s="659"/>
      <c r="Z29" s="695">
        <v>0.3</v>
      </c>
      <c r="AA29" s="695"/>
      <c r="AB29" s="695"/>
      <c r="AC29" s="695"/>
      <c r="AD29" s="696">
        <v>320</v>
      </c>
      <c r="AE29" s="696"/>
      <c r="AF29" s="696"/>
      <c r="AG29" s="696"/>
      <c r="AH29" s="696"/>
      <c r="AI29" s="696"/>
      <c r="AJ29" s="696"/>
      <c r="AK29" s="696"/>
      <c r="AL29" s="660">
        <v>0</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1"/>
      <c r="CD29" s="676" t="s">
        <v>308</v>
      </c>
      <c r="CE29" s="677"/>
      <c r="CF29" s="654" t="s">
        <v>309</v>
      </c>
      <c r="CG29" s="655"/>
      <c r="CH29" s="655"/>
      <c r="CI29" s="655"/>
      <c r="CJ29" s="655"/>
      <c r="CK29" s="655"/>
      <c r="CL29" s="655"/>
      <c r="CM29" s="655"/>
      <c r="CN29" s="655"/>
      <c r="CO29" s="655"/>
      <c r="CP29" s="655"/>
      <c r="CQ29" s="656"/>
      <c r="CR29" s="657">
        <v>3324698</v>
      </c>
      <c r="CS29" s="670"/>
      <c r="CT29" s="670"/>
      <c r="CU29" s="670"/>
      <c r="CV29" s="670"/>
      <c r="CW29" s="670"/>
      <c r="CX29" s="670"/>
      <c r="CY29" s="671"/>
      <c r="CZ29" s="660">
        <v>8.6999999999999993</v>
      </c>
      <c r="DA29" s="672"/>
      <c r="DB29" s="672"/>
      <c r="DC29" s="673"/>
      <c r="DD29" s="663">
        <v>3285378</v>
      </c>
      <c r="DE29" s="670"/>
      <c r="DF29" s="670"/>
      <c r="DG29" s="670"/>
      <c r="DH29" s="670"/>
      <c r="DI29" s="670"/>
      <c r="DJ29" s="670"/>
      <c r="DK29" s="671"/>
      <c r="DL29" s="663">
        <v>3285378</v>
      </c>
      <c r="DM29" s="670"/>
      <c r="DN29" s="670"/>
      <c r="DO29" s="670"/>
      <c r="DP29" s="670"/>
      <c r="DQ29" s="670"/>
      <c r="DR29" s="670"/>
      <c r="DS29" s="670"/>
      <c r="DT29" s="670"/>
      <c r="DU29" s="670"/>
      <c r="DV29" s="671"/>
      <c r="DW29" s="660">
        <v>18.399999999999999</v>
      </c>
      <c r="DX29" s="672"/>
      <c r="DY29" s="672"/>
      <c r="DZ29" s="672"/>
      <c r="EA29" s="672"/>
      <c r="EB29" s="672"/>
      <c r="EC29" s="684"/>
    </row>
    <row r="30" spans="2:133" ht="11.25" customHeight="1" x14ac:dyDescent="0.15">
      <c r="B30" s="654" t="s">
        <v>310</v>
      </c>
      <c r="C30" s="655"/>
      <c r="D30" s="655"/>
      <c r="E30" s="655"/>
      <c r="F30" s="655"/>
      <c r="G30" s="655"/>
      <c r="H30" s="655"/>
      <c r="I30" s="655"/>
      <c r="J30" s="655"/>
      <c r="K30" s="655"/>
      <c r="L30" s="655"/>
      <c r="M30" s="655"/>
      <c r="N30" s="655"/>
      <c r="O30" s="655"/>
      <c r="P30" s="655"/>
      <c r="Q30" s="656"/>
      <c r="R30" s="657">
        <v>9359074</v>
      </c>
      <c r="S30" s="658"/>
      <c r="T30" s="658"/>
      <c r="U30" s="658"/>
      <c r="V30" s="658"/>
      <c r="W30" s="658"/>
      <c r="X30" s="658"/>
      <c r="Y30" s="659"/>
      <c r="Z30" s="695">
        <v>23.8</v>
      </c>
      <c r="AA30" s="695"/>
      <c r="AB30" s="695"/>
      <c r="AC30" s="695"/>
      <c r="AD30" s="696" t="s">
        <v>248</v>
      </c>
      <c r="AE30" s="696"/>
      <c r="AF30" s="696"/>
      <c r="AG30" s="696"/>
      <c r="AH30" s="696"/>
      <c r="AI30" s="696"/>
      <c r="AJ30" s="696"/>
      <c r="AK30" s="696"/>
      <c r="AL30" s="660" t="s">
        <v>177</v>
      </c>
      <c r="AM30" s="661"/>
      <c r="AN30" s="661"/>
      <c r="AO30" s="697"/>
      <c r="AP30" s="709" t="s">
        <v>226</v>
      </c>
      <c r="AQ30" s="710"/>
      <c r="AR30" s="710"/>
      <c r="AS30" s="710"/>
      <c r="AT30" s="710"/>
      <c r="AU30" s="710"/>
      <c r="AV30" s="710"/>
      <c r="AW30" s="710"/>
      <c r="AX30" s="710"/>
      <c r="AY30" s="710"/>
      <c r="AZ30" s="710"/>
      <c r="BA30" s="710"/>
      <c r="BB30" s="710"/>
      <c r="BC30" s="710"/>
      <c r="BD30" s="710"/>
      <c r="BE30" s="710"/>
      <c r="BF30" s="711"/>
      <c r="BG30" s="709" t="s">
        <v>311</v>
      </c>
      <c r="BH30" s="729"/>
      <c r="BI30" s="729"/>
      <c r="BJ30" s="729"/>
      <c r="BK30" s="729"/>
      <c r="BL30" s="729"/>
      <c r="BM30" s="729"/>
      <c r="BN30" s="729"/>
      <c r="BO30" s="729"/>
      <c r="BP30" s="729"/>
      <c r="BQ30" s="730"/>
      <c r="BR30" s="709" t="s">
        <v>312</v>
      </c>
      <c r="BS30" s="729"/>
      <c r="BT30" s="729"/>
      <c r="BU30" s="729"/>
      <c r="BV30" s="729"/>
      <c r="BW30" s="729"/>
      <c r="BX30" s="729"/>
      <c r="BY30" s="729"/>
      <c r="BZ30" s="729"/>
      <c r="CA30" s="729"/>
      <c r="CB30" s="730"/>
      <c r="CD30" s="678"/>
      <c r="CE30" s="679"/>
      <c r="CF30" s="654" t="s">
        <v>313</v>
      </c>
      <c r="CG30" s="655"/>
      <c r="CH30" s="655"/>
      <c r="CI30" s="655"/>
      <c r="CJ30" s="655"/>
      <c r="CK30" s="655"/>
      <c r="CL30" s="655"/>
      <c r="CM30" s="655"/>
      <c r="CN30" s="655"/>
      <c r="CO30" s="655"/>
      <c r="CP30" s="655"/>
      <c r="CQ30" s="656"/>
      <c r="CR30" s="657">
        <v>3199449</v>
      </c>
      <c r="CS30" s="658"/>
      <c r="CT30" s="658"/>
      <c r="CU30" s="658"/>
      <c r="CV30" s="658"/>
      <c r="CW30" s="658"/>
      <c r="CX30" s="658"/>
      <c r="CY30" s="659"/>
      <c r="CZ30" s="660">
        <v>8.3000000000000007</v>
      </c>
      <c r="DA30" s="672"/>
      <c r="DB30" s="672"/>
      <c r="DC30" s="673"/>
      <c r="DD30" s="663">
        <v>3160129</v>
      </c>
      <c r="DE30" s="658"/>
      <c r="DF30" s="658"/>
      <c r="DG30" s="658"/>
      <c r="DH30" s="658"/>
      <c r="DI30" s="658"/>
      <c r="DJ30" s="658"/>
      <c r="DK30" s="659"/>
      <c r="DL30" s="663">
        <v>3160129</v>
      </c>
      <c r="DM30" s="658"/>
      <c r="DN30" s="658"/>
      <c r="DO30" s="658"/>
      <c r="DP30" s="658"/>
      <c r="DQ30" s="658"/>
      <c r="DR30" s="658"/>
      <c r="DS30" s="658"/>
      <c r="DT30" s="658"/>
      <c r="DU30" s="658"/>
      <c r="DV30" s="659"/>
      <c r="DW30" s="660">
        <v>17.7</v>
      </c>
      <c r="DX30" s="672"/>
      <c r="DY30" s="672"/>
      <c r="DZ30" s="672"/>
      <c r="EA30" s="672"/>
      <c r="EB30" s="672"/>
      <c r="EC30" s="684"/>
    </row>
    <row r="31" spans="2:133" ht="11.25" customHeight="1" x14ac:dyDescent="0.15">
      <c r="B31" s="732" t="s">
        <v>314</v>
      </c>
      <c r="C31" s="733"/>
      <c r="D31" s="733"/>
      <c r="E31" s="733"/>
      <c r="F31" s="733"/>
      <c r="G31" s="733"/>
      <c r="H31" s="733"/>
      <c r="I31" s="733"/>
      <c r="J31" s="733"/>
      <c r="K31" s="733"/>
      <c r="L31" s="733"/>
      <c r="M31" s="733"/>
      <c r="N31" s="733"/>
      <c r="O31" s="733"/>
      <c r="P31" s="733"/>
      <c r="Q31" s="734"/>
      <c r="R31" s="657">
        <v>80980</v>
      </c>
      <c r="S31" s="658"/>
      <c r="T31" s="658"/>
      <c r="U31" s="658"/>
      <c r="V31" s="658"/>
      <c r="W31" s="658"/>
      <c r="X31" s="658"/>
      <c r="Y31" s="659"/>
      <c r="Z31" s="695">
        <v>0.2</v>
      </c>
      <c r="AA31" s="695"/>
      <c r="AB31" s="695"/>
      <c r="AC31" s="695"/>
      <c r="AD31" s="696">
        <v>80980</v>
      </c>
      <c r="AE31" s="696"/>
      <c r="AF31" s="696"/>
      <c r="AG31" s="696"/>
      <c r="AH31" s="696"/>
      <c r="AI31" s="696"/>
      <c r="AJ31" s="696"/>
      <c r="AK31" s="696"/>
      <c r="AL31" s="660">
        <v>0.5</v>
      </c>
      <c r="AM31" s="661"/>
      <c r="AN31" s="661"/>
      <c r="AO31" s="697"/>
      <c r="AP31" s="723" t="s">
        <v>315</v>
      </c>
      <c r="AQ31" s="724"/>
      <c r="AR31" s="724"/>
      <c r="AS31" s="724"/>
      <c r="AT31" s="725" t="s">
        <v>316</v>
      </c>
      <c r="AU31" s="218"/>
      <c r="AV31" s="218"/>
      <c r="AW31" s="218"/>
      <c r="AX31" s="715" t="s">
        <v>190</v>
      </c>
      <c r="AY31" s="716"/>
      <c r="AZ31" s="716"/>
      <c r="BA31" s="716"/>
      <c r="BB31" s="716"/>
      <c r="BC31" s="716"/>
      <c r="BD31" s="716"/>
      <c r="BE31" s="716"/>
      <c r="BF31" s="717"/>
      <c r="BG31" s="719">
        <v>99.3</v>
      </c>
      <c r="BH31" s="720"/>
      <c r="BI31" s="720"/>
      <c r="BJ31" s="720"/>
      <c r="BK31" s="720"/>
      <c r="BL31" s="720"/>
      <c r="BM31" s="721">
        <v>96.4</v>
      </c>
      <c r="BN31" s="720"/>
      <c r="BO31" s="720"/>
      <c r="BP31" s="720"/>
      <c r="BQ31" s="722"/>
      <c r="BR31" s="719">
        <v>99.1</v>
      </c>
      <c r="BS31" s="720"/>
      <c r="BT31" s="720"/>
      <c r="BU31" s="720"/>
      <c r="BV31" s="720"/>
      <c r="BW31" s="720"/>
      <c r="BX31" s="721">
        <v>95.8</v>
      </c>
      <c r="BY31" s="720"/>
      <c r="BZ31" s="720"/>
      <c r="CA31" s="720"/>
      <c r="CB31" s="722"/>
      <c r="CD31" s="678"/>
      <c r="CE31" s="679"/>
      <c r="CF31" s="654" t="s">
        <v>317</v>
      </c>
      <c r="CG31" s="655"/>
      <c r="CH31" s="655"/>
      <c r="CI31" s="655"/>
      <c r="CJ31" s="655"/>
      <c r="CK31" s="655"/>
      <c r="CL31" s="655"/>
      <c r="CM31" s="655"/>
      <c r="CN31" s="655"/>
      <c r="CO31" s="655"/>
      <c r="CP31" s="655"/>
      <c r="CQ31" s="656"/>
      <c r="CR31" s="657">
        <v>125249</v>
      </c>
      <c r="CS31" s="670"/>
      <c r="CT31" s="670"/>
      <c r="CU31" s="670"/>
      <c r="CV31" s="670"/>
      <c r="CW31" s="670"/>
      <c r="CX31" s="670"/>
      <c r="CY31" s="671"/>
      <c r="CZ31" s="660">
        <v>0.3</v>
      </c>
      <c r="DA31" s="672"/>
      <c r="DB31" s="672"/>
      <c r="DC31" s="673"/>
      <c r="DD31" s="663">
        <v>125249</v>
      </c>
      <c r="DE31" s="670"/>
      <c r="DF31" s="670"/>
      <c r="DG31" s="670"/>
      <c r="DH31" s="670"/>
      <c r="DI31" s="670"/>
      <c r="DJ31" s="670"/>
      <c r="DK31" s="671"/>
      <c r="DL31" s="663">
        <v>125249</v>
      </c>
      <c r="DM31" s="670"/>
      <c r="DN31" s="670"/>
      <c r="DO31" s="670"/>
      <c r="DP31" s="670"/>
      <c r="DQ31" s="670"/>
      <c r="DR31" s="670"/>
      <c r="DS31" s="670"/>
      <c r="DT31" s="670"/>
      <c r="DU31" s="670"/>
      <c r="DV31" s="671"/>
      <c r="DW31" s="660">
        <v>0.7</v>
      </c>
      <c r="DX31" s="672"/>
      <c r="DY31" s="672"/>
      <c r="DZ31" s="672"/>
      <c r="EA31" s="672"/>
      <c r="EB31" s="672"/>
      <c r="EC31" s="684"/>
    </row>
    <row r="32" spans="2:133" ht="11.25" customHeight="1" x14ac:dyDescent="0.15">
      <c r="B32" s="654" t="s">
        <v>318</v>
      </c>
      <c r="C32" s="655"/>
      <c r="D32" s="655"/>
      <c r="E32" s="655"/>
      <c r="F32" s="655"/>
      <c r="G32" s="655"/>
      <c r="H32" s="655"/>
      <c r="I32" s="655"/>
      <c r="J32" s="655"/>
      <c r="K32" s="655"/>
      <c r="L32" s="655"/>
      <c r="M32" s="655"/>
      <c r="N32" s="655"/>
      <c r="O32" s="655"/>
      <c r="P32" s="655"/>
      <c r="Q32" s="656"/>
      <c r="R32" s="657">
        <v>2705464</v>
      </c>
      <c r="S32" s="658"/>
      <c r="T32" s="658"/>
      <c r="U32" s="658"/>
      <c r="V32" s="658"/>
      <c r="W32" s="658"/>
      <c r="X32" s="658"/>
      <c r="Y32" s="659"/>
      <c r="Z32" s="695">
        <v>6.9</v>
      </c>
      <c r="AA32" s="695"/>
      <c r="AB32" s="695"/>
      <c r="AC32" s="695"/>
      <c r="AD32" s="696" t="s">
        <v>177</v>
      </c>
      <c r="AE32" s="696"/>
      <c r="AF32" s="696"/>
      <c r="AG32" s="696"/>
      <c r="AH32" s="696"/>
      <c r="AI32" s="696"/>
      <c r="AJ32" s="696"/>
      <c r="AK32" s="696"/>
      <c r="AL32" s="660" t="s">
        <v>177</v>
      </c>
      <c r="AM32" s="661"/>
      <c r="AN32" s="661"/>
      <c r="AO32" s="697"/>
      <c r="AP32" s="698"/>
      <c r="AQ32" s="699"/>
      <c r="AR32" s="699"/>
      <c r="AS32" s="699"/>
      <c r="AT32" s="726"/>
      <c r="AU32" s="214" t="s">
        <v>319</v>
      </c>
      <c r="AX32" s="654" t="s">
        <v>320</v>
      </c>
      <c r="AY32" s="655"/>
      <c r="AZ32" s="655"/>
      <c r="BA32" s="655"/>
      <c r="BB32" s="655"/>
      <c r="BC32" s="655"/>
      <c r="BD32" s="655"/>
      <c r="BE32" s="655"/>
      <c r="BF32" s="656"/>
      <c r="BG32" s="728">
        <v>99.4</v>
      </c>
      <c r="BH32" s="670"/>
      <c r="BI32" s="670"/>
      <c r="BJ32" s="670"/>
      <c r="BK32" s="670"/>
      <c r="BL32" s="670"/>
      <c r="BM32" s="661">
        <v>96.9</v>
      </c>
      <c r="BN32" s="670"/>
      <c r="BO32" s="670"/>
      <c r="BP32" s="670"/>
      <c r="BQ32" s="693"/>
      <c r="BR32" s="728">
        <v>99.1</v>
      </c>
      <c r="BS32" s="670"/>
      <c r="BT32" s="670"/>
      <c r="BU32" s="670"/>
      <c r="BV32" s="670"/>
      <c r="BW32" s="670"/>
      <c r="BX32" s="661">
        <v>96.4</v>
      </c>
      <c r="BY32" s="670"/>
      <c r="BZ32" s="670"/>
      <c r="CA32" s="670"/>
      <c r="CB32" s="693"/>
      <c r="CD32" s="680"/>
      <c r="CE32" s="681"/>
      <c r="CF32" s="654" t="s">
        <v>321</v>
      </c>
      <c r="CG32" s="655"/>
      <c r="CH32" s="655"/>
      <c r="CI32" s="655"/>
      <c r="CJ32" s="655"/>
      <c r="CK32" s="655"/>
      <c r="CL32" s="655"/>
      <c r="CM32" s="655"/>
      <c r="CN32" s="655"/>
      <c r="CO32" s="655"/>
      <c r="CP32" s="655"/>
      <c r="CQ32" s="656"/>
      <c r="CR32" s="657">
        <v>157</v>
      </c>
      <c r="CS32" s="658"/>
      <c r="CT32" s="658"/>
      <c r="CU32" s="658"/>
      <c r="CV32" s="658"/>
      <c r="CW32" s="658"/>
      <c r="CX32" s="658"/>
      <c r="CY32" s="659"/>
      <c r="CZ32" s="660">
        <v>0</v>
      </c>
      <c r="DA32" s="672"/>
      <c r="DB32" s="672"/>
      <c r="DC32" s="673"/>
      <c r="DD32" s="663">
        <v>157</v>
      </c>
      <c r="DE32" s="658"/>
      <c r="DF32" s="658"/>
      <c r="DG32" s="658"/>
      <c r="DH32" s="658"/>
      <c r="DI32" s="658"/>
      <c r="DJ32" s="658"/>
      <c r="DK32" s="659"/>
      <c r="DL32" s="663">
        <v>157</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15">
      <c r="B33" s="654" t="s">
        <v>322</v>
      </c>
      <c r="C33" s="655"/>
      <c r="D33" s="655"/>
      <c r="E33" s="655"/>
      <c r="F33" s="655"/>
      <c r="G33" s="655"/>
      <c r="H33" s="655"/>
      <c r="I33" s="655"/>
      <c r="J33" s="655"/>
      <c r="K33" s="655"/>
      <c r="L33" s="655"/>
      <c r="M33" s="655"/>
      <c r="N33" s="655"/>
      <c r="O33" s="655"/>
      <c r="P33" s="655"/>
      <c r="Q33" s="656"/>
      <c r="R33" s="657">
        <v>23721</v>
      </c>
      <c r="S33" s="658"/>
      <c r="T33" s="658"/>
      <c r="U33" s="658"/>
      <c r="V33" s="658"/>
      <c r="W33" s="658"/>
      <c r="X33" s="658"/>
      <c r="Y33" s="659"/>
      <c r="Z33" s="695">
        <v>0.1</v>
      </c>
      <c r="AA33" s="695"/>
      <c r="AB33" s="695"/>
      <c r="AC33" s="695"/>
      <c r="AD33" s="696">
        <v>15200</v>
      </c>
      <c r="AE33" s="696"/>
      <c r="AF33" s="696"/>
      <c r="AG33" s="696"/>
      <c r="AH33" s="696"/>
      <c r="AI33" s="696"/>
      <c r="AJ33" s="696"/>
      <c r="AK33" s="696"/>
      <c r="AL33" s="660">
        <v>0.1</v>
      </c>
      <c r="AM33" s="661"/>
      <c r="AN33" s="661"/>
      <c r="AO33" s="697"/>
      <c r="AP33" s="700"/>
      <c r="AQ33" s="701"/>
      <c r="AR33" s="701"/>
      <c r="AS33" s="701"/>
      <c r="AT33" s="727"/>
      <c r="AU33" s="219"/>
      <c r="AV33" s="219"/>
      <c r="AW33" s="219"/>
      <c r="AX33" s="638" t="s">
        <v>323</v>
      </c>
      <c r="AY33" s="639"/>
      <c r="AZ33" s="639"/>
      <c r="BA33" s="639"/>
      <c r="BB33" s="639"/>
      <c r="BC33" s="639"/>
      <c r="BD33" s="639"/>
      <c r="BE33" s="639"/>
      <c r="BF33" s="640"/>
      <c r="BG33" s="718">
        <v>99</v>
      </c>
      <c r="BH33" s="642"/>
      <c r="BI33" s="642"/>
      <c r="BJ33" s="642"/>
      <c r="BK33" s="642"/>
      <c r="BL33" s="642"/>
      <c r="BM33" s="688">
        <v>94.8</v>
      </c>
      <c r="BN33" s="642"/>
      <c r="BO33" s="642"/>
      <c r="BP33" s="642"/>
      <c r="BQ33" s="705"/>
      <c r="BR33" s="718">
        <v>98.9</v>
      </c>
      <c r="BS33" s="642"/>
      <c r="BT33" s="642"/>
      <c r="BU33" s="642"/>
      <c r="BV33" s="642"/>
      <c r="BW33" s="642"/>
      <c r="BX33" s="688">
        <v>94.1</v>
      </c>
      <c r="BY33" s="642"/>
      <c r="BZ33" s="642"/>
      <c r="CA33" s="642"/>
      <c r="CB33" s="705"/>
      <c r="CD33" s="654" t="s">
        <v>324</v>
      </c>
      <c r="CE33" s="655"/>
      <c r="CF33" s="655"/>
      <c r="CG33" s="655"/>
      <c r="CH33" s="655"/>
      <c r="CI33" s="655"/>
      <c r="CJ33" s="655"/>
      <c r="CK33" s="655"/>
      <c r="CL33" s="655"/>
      <c r="CM33" s="655"/>
      <c r="CN33" s="655"/>
      <c r="CO33" s="655"/>
      <c r="CP33" s="655"/>
      <c r="CQ33" s="656"/>
      <c r="CR33" s="657">
        <v>19756703</v>
      </c>
      <c r="CS33" s="670"/>
      <c r="CT33" s="670"/>
      <c r="CU33" s="670"/>
      <c r="CV33" s="670"/>
      <c r="CW33" s="670"/>
      <c r="CX33" s="670"/>
      <c r="CY33" s="671"/>
      <c r="CZ33" s="660">
        <v>51.4</v>
      </c>
      <c r="DA33" s="672"/>
      <c r="DB33" s="672"/>
      <c r="DC33" s="673"/>
      <c r="DD33" s="663">
        <v>13856960</v>
      </c>
      <c r="DE33" s="670"/>
      <c r="DF33" s="670"/>
      <c r="DG33" s="670"/>
      <c r="DH33" s="670"/>
      <c r="DI33" s="670"/>
      <c r="DJ33" s="670"/>
      <c r="DK33" s="671"/>
      <c r="DL33" s="663">
        <v>8516229</v>
      </c>
      <c r="DM33" s="670"/>
      <c r="DN33" s="670"/>
      <c r="DO33" s="670"/>
      <c r="DP33" s="670"/>
      <c r="DQ33" s="670"/>
      <c r="DR33" s="670"/>
      <c r="DS33" s="670"/>
      <c r="DT33" s="670"/>
      <c r="DU33" s="670"/>
      <c r="DV33" s="671"/>
      <c r="DW33" s="660">
        <v>47.6</v>
      </c>
      <c r="DX33" s="672"/>
      <c r="DY33" s="672"/>
      <c r="DZ33" s="672"/>
      <c r="EA33" s="672"/>
      <c r="EB33" s="672"/>
      <c r="EC33" s="684"/>
    </row>
    <row r="34" spans="2:133" ht="11.25" customHeight="1" x14ac:dyDescent="0.15">
      <c r="B34" s="654" t="s">
        <v>325</v>
      </c>
      <c r="C34" s="655"/>
      <c r="D34" s="655"/>
      <c r="E34" s="655"/>
      <c r="F34" s="655"/>
      <c r="G34" s="655"/>
      <c r="H34" s="655"/>
      <c r="I34" s="655"/>
      <c r="J34" s="655"/>
      <c r="K34" s="655"/>
      <c r="L34" s="655"/>
      <c r="M34" s="655"/>
      <c r="N34" s="655"/>
      <c r="O34" s="655"/>
      <c r="P34" s="655"/>
      <c r="Q34" s="656"/>
      <c r="R34" s="657">
        <v>156894</v>
      </c>
      <c r="S34" s="658"/>
      <c r="T34" s="658"/>
      <c r="U34" s="658"/>
      <c r="V34" s="658"/>
      <c r="W34" s="658"/>
      <c r="X34" s="658"/>
      <c r="Y34" s="659"/>
      <c r="Z34" s="695">
        <v>0.4</v>
      </c>
      <c r="AA34" s="695"/>
      <c r="AB34" s="695"/>
      <c r="AC34" s="695"/>
      <c r="AD34" s="696" t="s">
        <v>140</v>
      </c>
      <c r="AE34" s="696"/>
      <c r="AF34" s="696"/>
      <c r="AG34" s="696"/>
      <c r="AH34" s="696"/>
      <c r="AI34" s="696"/>
      <c r="AJ34" s="696"/>
      <c r="AK34" s="696"/>
      <c r="AL34" s="660" t="s">
        <v>140</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326</v>
      </c>
      <c r="CE34" s="655"/>
      <c r="CF34" s="655"/>
      <c r="CG34" s="655"/>
      <c r="CH34" s="655"/>
      <c r="CI34" s="655"/>
      <c r="CJ34" s="655"/>
      <c r="CK34" s="655"/>
      <c r="CL34" s="655"/>
      <c r="CM34" s="655"/>
      <c r="CN34" s="655"/>
      <c r="CO34" s="655"/>
      <c r="CP34" s="655"/>
      <c r="CQ34" s="656"/>
      <c r="CR34" s="657">
        <v>4206094</v>
      </c>
      <c r="CS34" s="658"/>
      <c r="CT34" s="658"/>
      <c r="CU34" s="658"/>
      <c r="CV34" s="658"/>
      <c r="CW34" s="658"/>
      <c r="CX34" s="658"/>
      <c r="CY34" s="659"/>
      <c r="CZ34" s="660">
        <v>10.9</v>
      </c>
      <c r="DA34" s="672"/>
      <c r="DB34" s="672"/>
      <c r="DC34" s="673"/>
      <c r="DD34" s="663">
        <v>3197183</v>
      </c>
      <c r="DE34" s="658"/>
      <c r="DF34" s="658"/>
      <c r="DG34" s="658"/>
      <c r="DH34" s="658"/>
      <c r="DI34" s="658"/>
      <c r="DJ34" s="658"/>
      <c r="DK34" s="659"/>
      <c r="DL34" s="663">
        <v>2022025</v>
      </c>
      <c r="DM34" s="658"/>
      <c r="DN34" s="658"/>
      <c r="DO34" s="658"/>
      <c r="DP34" s="658"/>
      <c r="DQ34" s="658"/>
      <c r="DR34" s="658"/>
      <c r="DS34" s="658"/>
      <c r="DT34" s="658"/>
      <c r="DU34" s="658"/>
      <c r="DV34" s="659"/>
      <c r="DW34" s="660">
        <v>11.3</v>
      </c>
      <c r="DX34" s="672"/>
      <c r="DY34" s="672"/>
      <c r="DZ34" s="672"/>
      <c r="EA34" s="672"/>
      <c r="EB34" s="672"/>
      <c r="EC34" s="684"/>
    </row>
    <row r="35" spans="2:133" ht="11.25" customHeight="1" x14ac:dyDescent="0.15">
      <c r="B35" s="654" t="s">
        <v>327</v>
      </c>
      <c r="C35" s="655"/>
      <c r="D35" s="655"/>
      <c r="E35" s="655"/>
      <c r="F35" s="655"/>
      <c r="G35" s="655"/>
      <c r="H35" s="655"/>
      <c r="I35" s="655"/>
      <c r="J35" s="655"/>
      <c r="K35" s="655"/>
      <c r="L35" s="655"/>
      <c r="M35" s="655"/>
      <c r="N35" s="655"/>
      <c r="O35" s="655"/>
      <c r="P35" s="655"/>
      <c r="Q35" s="656"/>
      <c r="R35" s="657">
        <v>1751112</v>
      </c>
      <c r="S35" s="658"/>
      <c r="T35" s="658"/>
      <c r="U35" s="658"/>
      <c r="V35" s="658"/>
      <c r="W35" s="658"/>
      <c r="X35" s="658"/>
      <c r="Y35" s="659"/>
      <c r="Z35" s="695">
        <v>4.4000000000000004</v>
      </c>
      <c r="AA35" s="695"/>
      <c r="AB35" s="695"/>
      <c r="AC35" s="695"/>
      <c r="AD35" s="696" t="s">
        <v>177</v>
      </c>
      <c r="AE35" s="696"/>
      <c r="AF35" s="696"/>
      <c r="AG35" s="696"/>
      <c r="AH35" s="696"/>
      <c r="AI35" s="696"/>
      <c r="AJ35" s="696"/>
      <c r="AK35" s="696"/>
      <c r="AL35" s="660" t="s">
        <v>177</v>
      </c>
      <c r="AM35" s="661"/>
      <c r="AN35" s="661"/>
      <c r="AO35" s="697"/>
      <c r="AP35" s="222"/>
      <c r="AQ35" s="709" t="s">
        <v>328</v>
      </c>
      <c r="AR35" s="710"/>
      <c r="AS35" s="710"/>
      <c r="AT35" s="710"/>
      <c r="AU35" s="710"/>
      <c r="AV35" s="710"/>
      <c r="AW35" s="710"/>
      <c r="AX35" s="710"/>
      <c r="AY35" s="710"/>
      <c r="AZ35" s="710"/>
      <c r="BA35" s="710"/>
      <c r="BB35" s="710"/>
      <c r="BC35" s="710"/>
      <c r="BD35" s="710"/>
      <c r="BE35" s="710"/>
      <c r="BF35" s="711"/>
      <c r="BG35" s="709" t="s">
        <v>329</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330</v>
      </c>
      <c r="CE35" s="655"/>
      <c r="CF35" s="655"/>
      <c r="CG35" s="655"/>
      <c r="CH35" s="655"/>
      <c r="CI35" s="655"/>
      <c r="CJ35" s="655"/>
      <c r="CK35" s="655"/>
      <c r="CL35" s="655"/>
      <c r="CM35" s="655"/>
      <c r="CN35" s="655"/>
      <c r="CO35" s="655"/>
      <c r="CP35" s="655"/>
      <c r="CQ35" s="656"/>
      <c r="CR35" s="657">
        <v>889643</v>
      </c>
      <c r="CS35" s="670"/>
      <c r="CT35" s="670"/>
      <c r="CU35" s="670"/>
      <c r="CV35" s="670"/>
      <c r="CW35" s="670"/>
      <c r="CX35" s="670"/>
      <c r="CY35" s="671"/>
      <c r="CZ35" s="660">
        <v>2.2999999999999998</v>
      </c>
      <c r="DA35" s="672"/>
      <c r="DB35" s="672"/>
      <c r="DC35" s="673"/>
      <c r="DD35" s="663">
        <v>818007</v>
      </c>
      <c r="DE35" s="670"/>
      <c r="DF35" s="670"/>
      <c r="DG35" s="670"/>
      <c r="DH35" s="670"/>
      <c r="DI35" s="670"/>
      <c r="DJ35" s="670"/>
      <c r="DK35" s="671"/>
      <c r="DL35" s="663">
        <v>540793</v>
      </c>
      <c r="DM35" s="670"/>
      <c r="DN35" s="670"/>
      <c r="DO35" s="670"/>
      <c r="DP35" s="670"/>
      <c r="DQ35" s="670"/>
      <c r="DR35" s="670"/>
      <c r="DS35" s="670"/>
      <c r="DT35" s="670"/>
      <c r="DU35" s="670"/>
      <c r="DV35" s="671"/>
      <c r="DW35" s="660">
        <v>3</v>
      </c>
      <c r="DX35" s="672"/>
      <c r="DY35" s="672"/>
      <c r="DZ35" s="672"/>
      <c r="EA35" s="672"/>
      <c r="EB35" s="672"/>
      <c r="EC35" s="684"/>
    </row>
    <row r="36" spans="2:133" ht="11.25" customHeight="1" x14ac:dyDescent="0.15">
      <c r="B36" s="654" t="s">
        <v>331</v>
      </c>
      <c r="C36" s="655"/>
      <c r="D36" s="655"/>
      <c r="E36" s="655"/>
      <c r="F36" s="655"/>
      <c r="G36" s="655"/>
      <c r="H36" s="655"/>
      <c r="I36" s="655"/>
      <c r="J36" s="655"/>
      <c r="K36" s="655"/>
      <c r="L36" s="655"/>
      <c r="M36" s="655"/>
      <c r="N36" s="655"/>
      <c r="O36" s="655"/>
      <c r="P36" s="655"/>
      <c r="Q36" s="656"/>
      <c r="R36" s="657">
        <v>765953</v>
      </c>
      <c r="S36" s="658"/>
      <c r="T36" s="658"/>
      <c r="U36" s="658"/>
      <c r="V36" s="658"/>
      <c r="W36" s="658"/>
      <c r="X36" s="658"/>
      <c r="Y36" s="659"/>
      <c r="Z36" s="695">
        <v>1.9</v>
      </c>
      <c r="AA36" s="695"/>
      <c r="AB36" s="695"/>
      <c r="AC36" s="695"/>
      <c r="AD36" s="696" t="s">
        <v>177</v>
      </c>
      <c r="AE36" s="696"/>
      <c r="AF36" s="696"/>
      <c r="AG36" s="696"/>
      <c r="AH36" s="696"/>
      <c r="AI36" s="696"/>
      <c r="AJ36" s="696"/>
      <c r="AK36" s="696"/>
      <c r="AL36" s="660" t="s">
        <v>248</v>
      </c>
      <c r="AM36" s="661"/>
      <c r="AN36" s="661"/>
      <c r="AO36" s="697"/>
      <c r="AP36" s="222"/>
      <c r="AQ36" s="706" t="s">
        <v>332</v>
      </c>
      <c r="AR36" s="707"/>
      <c r="AS36" s="707"/>
      <c r="AT36" s="707"/>
      <c r="AU36" s="707"/>
      <c r="AV36" s="707"/>
      <c r="AW36" s="707"/>
      <c r="AX36" s="707"/>
      <c r="AY36" s="708"/>
      <c r="AZ36" s="712">
        <v>5090068</v>
      </c>
      <c r="BA36" s="713"/>
      <c r="BB36" s="713"/>
      <c r="BC36" s="713"/>
      <c r="BD36" s="713"/>
      <c r="BE36" s="713"/>
      <c r="BF36" s="714"/>
      <c r="BG36" s="715" t="s">
        <v>333</v>
      </c>
      <c r="BH36" s="716"/>
      <c r="BI36" s="716"/>
      <c r="BJ36" s="716"/>
      <c r="BK36" s="716"/>
      <c r="BL36" s="716"/>
      <c r="BM36" s="716"/>
      <c r="BN36" s="716"/>
      <c r="BO36" s="716"/>
      <c r="BP36" s="716"/>
      <c r="BQ36" s="716"/>
      <c r="BR36" s="716"/>
      <c r="BS36" s="716"/>
      <c r="BT36" s="716"/>
      <c r="BU36" s="717"/>
      <c r="BV36" s="712">
        <v>213328</v>
      </c>
      <c r="BW36" s="713"/>
      <c r="BX36" s="713"/>
      <c r="BY36" s="713"/>
      <c r="BZ36" s="713"/>
      <c r="CA36" s="713"/>
      <c r="CB36" s="714"/>
      <c r="CD36" s="654" t="s">
        <v>334</v>
      </c>
      <c r="CE36" s="655"/>
      <c r="CF36" s="655"/>
      <c r="CG36" s="655"/>
      <c r="CH36" s="655"/>
      <c r="CI36" s="655"/>
      <c r="CJ36" s="655"/>
      <c r="CK36" s="655"/>
      <c r="CL36" s="655"/>
      <c r="CM36" s="655"/>
      <c r="CN36" s="655"/>
      <c r="CO36" s="655"/>
      <c r="CP36" s="655"/>
      <c r="CQ36" s="656"/>
      <c r="CR36" s="657">
        <v>8341617</v>
      </c>
      <c r="CS36" s="658"/>
      <c r="CT36" s="658"/>
      <c r="CU36" s="658"/>
      <c r="CV36" s="658"/>
      <c r="CW36" s="658"/>
      <c r="CX36" s="658"/>
      <c r="CY36" s="659"/>
      <c r="CZ36" s="660">
        <v>21.7</v>
      </c>
      <c r="DA36" s="672"/>
      <c r="DB36" s="672"/>
      <c r="DC36" s="673"/>
      <c r="DD36" s="663">
        <v>6582865</v>
      </c>
      <c r="DE36" s="658"/>
      <c r="DF36" s="658"/>
      <c r="DG36" s="658"/>
      <c r="DH36" s="658"/>
      <c r="DI36" s="658"/>
      <c r="DJ36" s="658"/>
      <c r="DK36" s="659"/>
      <c r="DL36" s="663">
        <v>4225055</v>
      </c>
      <c r="DM36" s="658"/>
      <c r="DN36" s="658"/>
      <c r="DO36" s="658"/>
      <c r="DP36" s="658"/>
      <c r="DQ36" s="658"/>
      <c r="DR36" s="658"/>
      <c r="DS36" s="658"/>
      <c r="DT36" s="658"/>
      <c r="DU36" s="658"/>
      <c r="DV36" s="659"/>
      <c r="DW36" s="660">
        <v>23.6</v>
      </c>
      <c r="DX36" s="672"/>
      <c r="DY36" s="672"/>
      <c r="DZ36" s="672"/>
      <c r="EA36" s="672"/>
      <c r="EB36" s="672"/>
      <c r="EC36" s="684"/>
    </row>
    <row r="37" spans="2:133" ht="11.25" customHeight="1" x14ac:dyDescent="0.15">
      <c r="B37" s="654" t="s">
        <v>335</v>
      </c>
      <c r="C37" s="655"/>
      <c r="D37" s="655"/>
      <c r="E37" s="655"/>
      <c r="F37" s="655"/>
      <c r="G37" s="655"/>
      <c r="H37" s="655"/>
      <c r="I37" s="655"/>
      <c r="J37" s="655"/>
      <c r="K37" s="655"/>
      <c r="L37" s="655"/>
      <c r="M37" s="655"/>
      <c r="N37" s="655"/>
      <c r="O37" s="655"/>
      <c r="P37" s="655"/>
      <c r="Q37" s="656"/>
      <c r="R37" s="657">
        <v>2403681</v>
      </c>
      <c r="S37" s="658"/>
      <c r="T37" s="658"/>
      <c r="U37" s="658"/>
      <c r="V37" s="658"/>
      <c r="W37" s="658"/>
      <c r="X37" s="658"/>
      <c r="Y37" s="659"/>
      <c r="Z37" s="695">
        <v>6.1</v>
      </c>
      <c r="AA37" s="695"/>
      <c r="AB37" s="695"/>
      <c r="AC37" s="695"/>
      <c r="AD37" s="696">
        <v>186</v>
      </c>
      <c r="AE37" s="696"/>
      <c r="AF37" s="696"/>
      <c r="AG37" s="696"/>
      <c r="AH37" s="696"/>
      <c r="AI37" s="696"/>
      <c r="AJ37" s="696"/>
      <c r="AK37" s="696"/>
      <c r="AL37" s="660">
        <v>0</v>
      </c>
      <c r="AM37" s="661"/>
      <c r="AN37" s="661"/>
      <c r="AO37" s="697"/>
      <c r="AQ37" s="690" t="s">
        <v>336</v>
      </c>
      <c r="AR37" s="691"/>
      <c r="AS37" s="691"/>
      <c r="AT37" s="691"/>
      <c r="AU37" s="691"/>
      <c r="AV37" s="691"/>
      <c r="AW37" s="691"/>
      <c r="AX37" s="691"/>
      <c r="AY37" s="692"/>
      <c r="AZ37" s="657">
        <v>1771297</v>
      </c>
      <c r="BA37" s="658"/>
      <c r="BB37" s="658"/>
      <c r="BC37" s="658"/>
      <c r="BD37" s="670"/>
      <c r="BE37" s="670"/>
      <c r="BF37" s="693"/>
      <c r="BG37" s="654" t="s">
        <v>337</v>
      </c>
      <c r="BH37" s="655"/>
      <c r="BI37" s="655"/>
      <c r="BJ37" s="655"/>
      <c r="BK37" s="655"/>
      <c r="BL37" s="655"/>
      <c r="BM37" s="655"/>
      <c r="BN37" s="655"/>
      <c r="BO37" s="655"/>
      <c r="BP37" s="655"/>
      <c r="BQ37" s="655"/>
      <c r="BR37" s="655"/>
      <c r="BS37" s="655"/>
      <c r="BT37" s="655"/>
      <c r="BU37" s="656"/>
      <c r="BV37" s="657">
        <v>226990</v>
      </c>
      <c r="BW37" s="658"/>
      <c r="BX37" s="658"/>
      <c r="BY37" s="658"/>
      <c r="BZ37" s="658"/>
      <c r="CA37" s="658"/>
      <c r="CB37" s="694"/>
      <c r="CD37" s="654" t="s">
        <v>338</v>
      </c>
      <c r="CE37" s="655"/>
      <c r="CF37" s="655"/>
      <c r="CG37" s="655"/>
      <c r="CH37" s="655"/>
      <c r="CI37" s="655"/>
      <c r="CJ37" s="655"/>
      <c r="CK37" s="655"/>
      <c r="CL37" s="655"/>
      <c r="CM37" s="655"/>
      <c r="CN37" s="655"/>
      <c r="CO37" s="655"/>
      <c r="CP37" s="655"/>
      <c r="CQ37" s="656"/>
      <c r="CR37" s="657">
        <v>4010687</v>
      </c>
      <c r="CS37" s="670"/>
      <c r="CT37" s="670"/>
      <c r="CU37" s="670"/>
      <c r="CV37" s="670"/>
      <c r="CW37" s="670"/>
      <c r="CX37" s="670"/>
      <c r="CY37" s="671"/>
      <c r="CZ37" s="660">
        <v>10.4</v>
      </c>
      <c r="DA37" s="672"/>
      <c r="DB37" s="672"/>
      <c r="DC37" s="673"/>
      <c r="DD37" s="663">
        <v>2693737</v>
      </c>
      <c r="DE37" s="670"/>
      <c r="DF37" s="670"/>
      <c r="DG37" s="670"/>
      <c r="DH37" s="670"/>
      <c r="DI37" s="670"/>
      <c r="DJ37" s="670"/>
      <c r="DK37" s="671"/>
      <c r="DL37" s="663">
        <v>1851471</v>
      </c>
      <c r="DM37" s="670"/>
      <c r="DN37" s="670"/>
      <c r="DO37" s="670"/>
      <c r="DP37" s="670"/>
      <c r="DQ37" s="670"/>
      <c r="DR37" s="670"/>
      <c r="DS37" s="670"/>
      <c r="DT37" s="670"/>
      <c r="DU37" s="670"/>
      <c r="DV37" s="671"/>
      <c r="DW37" s="660">
        <v>10.4</v>
      </c>
      <c r="DX37" s="672"/>
      <c r="DY37" s="672"/>
      <c r="DZ37" s="672"/>
      <c r="EA37" s="672"/>
      <c r="EB37" s="672"/>
      <c r="EC37" s="684"/>
    </row>
    <row r="38" spans="2:133" ht="11.25" customHeight="1" x14ac:dyDescent="0.15">
      <c r="B38" s="654" t="s">
        <v>339</v>
      </c>
      <c r="C38" s="655"/>
      <c r="D38" s="655"/>
      <c r="E38" s="655"/>
      <c r="F38" s="655"/>
      <c r="G38" s="655"/>
      <c r="H38" s="655"/>
      <c r="I38" s="655"/>
      <c r="J38" s="655"/>
      <c r="K38" s="655"/>
      <c r="L38" s="655"/>
      <c r="M38" s="655"/>
      <c r="N38" s="655"/>
      <c r="O38" s="655"/>
      <c r="P38" s="655"/>
      <c r="Q38" s="656"/>
      <c r="R38" s="657">
        <v>2374719</v>
      </c>
      <c r="S38" s="658"/>
      <c r="T38" s="658"/>
      <c r="U38" s="658"/>
      <c r="V38" s="658"/>
      <c r="W38" s="658"/>
      <c r="X38" s="658"/>
      <c r="Y38" s="659"/>
      <c r="Z38" s="695">
        <v>6</v>
      </c>
      <c r="AA38" s="695"/>
      <c r="AB38" s="695"/>
      <c r="AC38" s="695"/>
      <c r="AD38" s="696" t="s">
        <v>248</v>
      </c>
      <c r="AE38" s="696"/>
      <c r="AF38" s="696"/>
      <c r="AG38" s="696"/>
      <c r="AH38" s="696"/>
      <c r="AI38" s="696"/>
      <c r="AJ38" s="696"/>
      <c r="AK38" s="696"/>
      <c r="AL38" s="660" t="s">
        <v>140</v>
      </c>
      <c r="AM38" s="661"/>
      <c r="AN38" s="661"/>
      <c r="AO38" s="697"/>
      <c r="AQ38" s="690" t="s">
        <v>340</v>
      </c>
      <c r="AR38" s="691"/>
      <c r="AS38" s="691"/>
      <c r="AT38" s="691"/>
      <c r="AU38" s="691"/>
      <c r="AV38" s="691"/>
      <c r="AW38" s="691"/>
      <c r="AX38" s="691"/>
      <c r="AY38" s="692"/>
      <c r="AZ38" s="657">
        <v>702015</v>
      </c>
      <c r="BA38" s="658"/>
      <c r="BB38" s="658"/>
      <c r="BC38" s="658"/>
      <c r="BD38" s="670"/>
      <c r="BE38" s="670"/>
      <c r="BF38" s="693"/>
      <c r="BG38" s="654" t="s">
        <v>341</v>
      </c>
      <c r="BH38" s="655"/>
      <c r="BI38" s="655"/>
      <c r="BJ38" s="655"/>
      <c r="BK38" s="655"/>
      <c r="BL38" s="655"/>
      <c r="BM38" s="655"/>
      <c r="BN38" s="655"/>
      <c r="BO38" s="655"/>
      <c r="BP38" s="655"/>
      <c r="BQ38" s="655"/>
      <c r="BR38" s="655"/>
      <c r="BS38" s="655"/>
      <c r="BT38" s="655"/>
      <c r="BU38" s="656"/>
      <c r="BV38" s="657">
        <v>7742</v>
      </c>
      <c r="BW38" s="658"/>
      <c r="BX38" s="658"/>
      <c r="BY38" s="658"/>
      <c r="BZ38" s="658"/>
      <c r="CA38" s="658"/>
      <c r="CB38" s="694"/>
      <c r="CD38" s="654" t="s">
        <v>342</v>
      </c>
      <c r="CE38" s="655"/>
      <c r="CF38" s="655"/>
      <c r="CG38" s="655"/>
      <c r="CH38" s="655"/>
      <c r="CI38" s="655"/>
      <c r="CJ38" s="655"/>
      <c r="CK38" s="655"/>
      <c r="CL38" s="655"/>
      <c r="CM38" s="655"/>
      <c r="CN38" s="655"/>
      <c r="CO38" s="655"/>
      <c r="CP38" s="655"/>
      <c r="CQ38" s="656"/>
      <c r="CR38" s="657">
        <v>2394892</v>
      </c>
      <c r="CS38" s="658"/>
      <c r="CT38" s="658"/>
      <c r="CU38" s="658"/>
      <c r="CV38" s="658"/>
      <c r="CW38" s="658"/>
      <c r="CX38" s="658"/>
      <c r="CY38" s="659"/>
      <c r="CZ38" s="660">
        <v>6.2</v>
      </c>
      <c r="DA38" s="672"/>
      <c r="DB38" s="672"/>
      <c r="DC38" s="673"/>
      <c r="DD38" s="663">
        <v>1817925</v>
      </c>
      <c r="DE38" s="658"/>
      <c r="DF38" s="658"/>
      <c r="DG38" s="658"/>
      <c r="DH38" s="658"/>
      <c r="DI38" s="658"/>
      <c r="DJ38" s="658"/>
      <c r="DK38" s="659"/>
      <c r="DL38" s="663">
        <v>1728356</v>
      </c>
      <c r="DM38" s="658"/>
      <c r="DN38" s="658"/>
      <c r="DO38" s="658"/>
      <c r="DP38" s="658"/>
      <c r="DQ38" s="658"/>
      <c r="DR38" s="658"/>
      <c r="DS38" s="658"/>
      <c r="DT38" s="658"/>
      <c r="DU38" s="658"/>
      <c r="DV38" s="659"/>
      <c r="DW38" s="660">
        <v>9.6999999999999993</v>
      </c>
      <c r="DX38" s="672"/>
      <c r="DY38" s="672"/>
      <c r="DZ38" s="672"/>
      <c r="EA38" s="672"/>
      <c r="EB38" s="672"/>
      <c r="EC38" s="684"/>
    </row>
    <row r="39" spans="2:133" ht="11.25" customHeight="1" x14ac:dyDescent="0.15">
      <c r="B39" s="654" t="s">
        <v>343</v>
      </c>
      <c r="C39" s="655"/>
      <c r="D39" s="655"/>
      <c r="E39" s="655"/>
      <c r="F39" s="655"/>
      <c r="G39" s="655"/>
      <c r="H39" s="655"/>
      <c r="I39" s="655"/>
      <c r="J39" s="655"/>
      <c r="K39" s="655"/>
      <c r="L39" s="655"/>
      <c r="M39" s="655"/>
      <c r="N39" s="655"/>
      <c r="O39" s="655"/>
      <c r="P39" s="655"/>
      <c r="Q39" s="656"/>
      <c r="R39" s="657" t="s">
        <v>177</v>
      </c>
      <c r="S39" s="658"/>
      <c r="T39" s="658"/>
      <c r="U39" s="658"/>
      <c r="V39" s="658"/>
      <c r="W39" s="658"/>
      <c r="X39" s="658"/>
      <c r="Y39" s="659"/>
      <c r="Z39" s="695" t="s">
        <v>248</v>
      </c>
      <c r="AA39" s="695"/>
      <c r="AB39" s="695"/>
      <c r="AC39" s="695"/>
      <c r="AD39" s="696" t="s">
        <v>177</v>
      </c>
      <c r="AE39" s="696"/>
      <c r="AF39" s="696"/>
      <c r="AG39" s="696"/>
      <c r="AH39" s="696"/>
      <c r="AI39" s="696"/>
      <c r="AJ39" s="696"/>
      <c r="AK39" s="696"/>
      <c r="AL39" s="660" t="s">
        <v>177</v>
      </c>
      <c r="AM39" s="661"/>
      <c r="AN39" s="661"/>
      <c r="AO39" s="697"/>
      <c r="AQ39" s="690" t="s">
        <v>344</v>
      </c>
      <c r="AR39" s="691"/>
      <c r="AS39" s="691"/>
      <c r="AT39" s="691"/>
      <c r="AU39" s="691"/>
      <c r="AV39" s="691"/>
      <c r="AW39" s="691"/>
      <c r="AX39" s="691"/>
      <c r="AY39" s="692"/>
      <c r="AZ39" s="657">
        <v>221864</v>
      </c>
      <c r="BA39" s="658"/>
      <c r="BB39" s="658"/>
      <c r="BC39" s="658"/>
      <c r="BD39" s="670"/>
      <c r="BE39" s="670"/>
      <c r="BF39" s="693"/>
      <c r="BG39" s="654" t="s">
        <v>345</v>
      </c>
      <c r="BH39" s="655"/>
      <c r="BI39" s="655"/>
      <c r="BJ39" s="655"/>
      <c r="BK39" s="655"/>
      <c r="BL39" s="655"/>
      <c r="BM39" s="655"/>
      <c r="BN39" s="655"/>
      <c r="BO39" s="655"/>
      <c r="BP39" s="655"/>
      <c r="BQ39" s="655"/>
      <c r="BR39" s="655"/>
      <c r="BS39" s="655"/>
      <c r="BT39" s="655"/>
      <c r="BU39" s="656"/>
      <c r="BV39" s="657">
        <v>11361</v>
      </c>
      <c r="BW39" s="658"/>
      <c r="BX39" s="658"/>
      <c r="BY39" s="658"/>
      <c r="BZ39" s="658"/>
      <c r="CA39" s="658"/>
      <c r="CB39" s="694"/>
      <c r="CD39" s="654" t="s">
        <v>346</v>
      </c>
      <c r="CE39" s="655"/>
      <c r="CF39" s="655"/>
      <c r="CG39" s="655"/>
      <c r="CH39" s="655"/>
      <c r="CI39" s="655"/>
      <c r="CJ39" s="655"/>
      <c r="CK39" s="655"/>
      <c r="CL39" s="655"/>
      <c r="CM39" s="655"/>
      <c r="CN39" s="655"/>
      <c r="CO39" s="655"/>
      <c r="CP39" s="655"/>
      <c r="CQ39" s="656"/>
      <c r="CR39" s="657">
        <v>1667697</v>
      </c>
      <c r="CS39" s="670"/>
      <c r="CT39" s="670"/>
      <c r="CU39" s="670"/>
      <c r="CV39" s="670"/>
      <c r="CW39" s="670"/>
      <c r="CX39" s="670"/>
      <c r="CY39" s="671"/>
      <c r="CZ39" s="660">
        <v>4.3</v>
      </c>
      <c r="DA39" s="672"/>
      <c r="DB39" s="672"/>
      <c r="DC39" s="673"/>
      <c r="DD39" s="663">
        <v>1440980</v>
      </c>
      <c r="DE39" s="670"/>
      <c r="DF39" s="670"/>
      <c r="DG39" s="670"/>
      <c r="DH39" s="670"/>
      <c r="DI39" s="670"/>
      <c r="DJ39" s="670"/>
      <c r="DK39" s="671"/>
      <c r="DL39" s="663" t="s">
        <v>177</v>
      </c>
      <c r="DM39" s="670"/>
      <c r="DN39" s="670"/>
      <c r="DO39" s="670"/>
      <c r="DP39" s="670"/>
      <c r="DQ39" s="670"/>
      <c r="DR39" s="670"/>
      <c r="DS39" s="670"/>
      <c r="DT39" s="670"/>
      <c r="DU39" s="670"/>
      <c r="DV39" s="671"/>
      <c r="DW39" s="660" t="s">
        <v>177</v>
      </c>
      <c r="DX39" s="672"/>
      <c r="DY39" s="672"/>
      <c r="DZ39" s="672"/>
      <c r="EA39" s="672"/>
      <c r="EB39" s="672"/>
      <c r="EC39" s="684"/>
    </row>
    <row r="40" spans="2:133" ht="11.25" customHeight="1" x14ac:dyDescent="0.15">
      <c r="B40" s="654" t="s">
        <v>347</v>
      </c>
      <c r="C40" s="655"/>
      <c r="D40" s="655"/>
      <c r="E40" s="655"/>
      <c r="F40" s="655"/>
      <c r="G40" s="655"/>
      <c r="H40" s="655"/>
      <c r="I40" s="655"/>
      <c r="J40" s="655"/>
      <c r="K40" s="655"/>
      <c r="L40" s="655"/>
      <c r="M40" s="655"/>
      <c r="N40" s="655"/>
      <c r="O40" s="655"/>
      <c r="P40" s="655"/>
      <c r="Q40" s="656"/>
      <c r="R40" s="657">
        <v>218419</v>
      </c>
      <c r="S40" s="658"/>
      <c r="T40" s="658"/>
      <c r="U40" s="658"/>
      <c r="V40" s="658"/>
      <c r="W40" s="658"/>
      <c r="X40" s="658"/>
      <c r="Y40" s="659"/>
      <c r="Z40" s="695">
        <v>0.6</v>
      </c>
      <c r="AA40" s="695"/>
      <c r="AB40" s="695"/>
      <c r="AC40" s="695"/>
      <c r="AD40" s="696" t="s">
        <v>177</v>
      </c>
      <c r="AE40" s="696"/>
      <c r="AF40" s="696"/>
      <c r="AG40" s="696"/>
      <c r="AH40" s="696"/>
      <c r="AI40" s="696"/>
      <c r="AJ40" s="696"/>
      <c r="AK40" s="696"/>
      <c r="AL40" s="660" t="s">
        <v>248</v>
      </c>
      <c r="AM40" s="661"/>
      <c r="AN40" s="661"/>
      <c r="AO40" s="697"/>
      <c r="AQ40" s="690" t="s">
        <v>348</v>
      </c>
      <c r="AR40" s="691"/>
      <c r="AS40" s="691"/>
      <c r="AT40" s="691"/>
      <c r="AU40" s="691"/>
      <c r="AV40" s="691"/>
      <c r="AW40" s="691"/>
      <c r="AX40" s="691"/>
      <c r="AY40" s="692"/>
      <c r="AZ40" s="657">
        <v>46559</v>
      </c>
      <c r="BA40" s="658"/>
      <c r="BB40" s="658"/>
      <c r="BC40" s="658"/>
      <c r="BD40" s="670"/>
      <c r="BE40" s="670"/>
      <c r="BF40" s="693"/>
      <c r="BG40" s="698" t="s">
        <v>349</v>
      </c>
      <c r="BH40" s="699"/>
      <c r="BI40" s="699"/>
      <c r="BJ40" s="699"/>
      <c r="BK40" s="699"/>
      <c r="BL40" s="223"/>
      <c r="BM40" s="655" t="s">
        <v>350</v>
      </c>
      <c r="BN40" s="655"/>
      <c r="BO40" s="655"/>
      <c r="BP40" s="655"/>
      <c r="BQ40" s="655"/>
      <c r="BR40" s="655"/>
      <c r="BS40" s="655"/>
      <c r="BT40" s="655"/>
      <c r="BU40" s="656"/>
      <c r="BV40" s="657">
        <v>98</v>
      </c>
      <c r="BW40" s="658"/>
      <c r="BX40" s="658"/>
      <c r="BY40" s="658"/>
      <c r="BZ40" s="658"/>
      <c r="CA40" s="658"/>
      <c r="CB40" s="694"/>
      <c r="CD40" s="654" t="s">
        <v>351</v>
      </c>
      <c r="CE40" s="655"/>
      <c r="CF40" s="655"/>
      <c r="CG40" s="655"/>
      <c r="CH40" s="655"/>
      <c r="CI40" s="655"/>
      <c r="CJ40" s="655"/>
      <c r="CK40" s="655"/>
      <c r="CL40" s="655"/>
      <c r="CM40" s="655"/>
      <c r="CN40" s="655"/>
      <c r="CO40" s="655"/>
      <c r="CP40" s="655"/>
      <c r="CQ40" s="656"/>
      <c r="CR40" s="657">
        <v>2256760</v>
      </c>
      <c r="CS40" s="658"/>
      <c r="CT40" s="658"/>
      <c r="CU40" s="658"/>
      <c r="CV40" s="658"/>
      <c r="CW40" s="658"/>
      <c r="CX40" s="658"/>
      <c r="CY40" s="659"/>
      <c r="CZ40" s="660">
        <v>5.9</v>
      </c>
      <c r="DA40" s="672"/>
      <c r="DB40" s="672"/>
      <c r="DC40" s="673"/>
      <c r="DD40" s="663" t="s">
        <v>177</v>
      </c>
      <c r="DE40" s="658"/>
      <c r="DF40" s="658"/>
      <c r="DG40" s="658"/>
      <c r="DH40" s="658"/>
      <c r="DI40" s="658"/>
      <c r="DJ40" s="658"/>
      <c r="DK40" s="659"/>
      <c r="DL40" s="663" t="s">
        <v>177</v>
      </c>
      <c r="DM40" s="658"/>
      <c r="DN40" s="658"/>
      <c r="DO40" s="658"/>
      <c r="DP40" s="658"/>
      <c r="DQ40" s="658"/>
      <c r="DR40" s="658"/>
      <c r="DS40" s="658"/>
      <c r="DT40" s="658"/>
      <c r="DU40" s="658"/>
      <c r="DV40" s="659"/>
      <c r="DW40" s="660" t="s">
        <v>177</v>
      </c>
      <c r="DX40" s="672"/>
      <c r="DY40" s="672"/>
      <c r="DZ40" s="672"/>
      <c r="EA40" s="672"/>
      <c r="EB40" s="672"/>
      <c r="EC40" s="684"/>
    </row>
    <row r="41" spans="2:133" ht="11.25" customHeight="1" x14ac:dyDescent="0.15">
      <c r="B41" s="638" t="s">
        <v>352</v>
      </c>
      <c r="C41" s="639"/>
      <c r="D41" s="639"/>
      <c r="E41" s="639"/>
      <c r="F41" s="639"/>
      <c r="G41" s="639"/>
      <c r="H41" s="639"/>
      <c r="I41" s="639"/>
      <c r="J41" s="639"/>
      <c r="K41" s="639"/>
      <c r="L41" s="639"/>
      <c r="M41" s="639"/>
      <c r="N41" s="639"/>
      <c r="O41" s="639"/>
      <c r="P41" s="639"/>
      <c r="Q41" s="640"/>
      <c r="R41" s="641">
        <v>39371079</v>
      </c>
      <c r="S41" s="682"/>
      <c r="T41" s="682"/>
      <c r="U41" s="682"/>
      <c r="V41" s="682"/>
      <c r="W41" s="682"/>
      <c r="X41" s="682"/>
      <c r="Y41" s="685"/>
      <c r="Z41" s="686">
        <v>100</v>
      </c>
      <c r="AA41" s="686"/>
      <c r="AB41" s="686"/>
      <c r="AC41" s="686"/>
      <c r="AD41" s="687">
        <v>17666474</v>
      </c>
      <c r="AE41" s="687"/>
      <c r="AF41" s="687"/>
      <c r="AG41" s="687"/>
      <c r="AH41" s="687"/>
      <c r="AI41" s="687"/>
      <c r="AJ41" s="687"/>
      <c r="AK41" s="687"/>
      <c r="AL41" s="644">
        <v>100</v>
      </c>
      <c r="AM41" s="688"/>
      <c r="AN41" s="688"/>
      <c r="AO41" s="689"/>
      <c r="AQ41" s="690" t="s">
        <v>353</v>
      </c>
      <c r="AR41" s="691"/>
      <c r="AS41" s="691"/>
      <c r="AT41" s="691"/>
      <c r="AU41" s="691"/>
      <c r="AV41" s="691"/>
      <c r="AW41" s="691"/>
      <c r="AX41" s="691"/>
      <c r="AY41" s="692"/>
      <c r="AZ41" s="657">
        <v>566244</v>
      </c>
      <c r="BA41" s="658"/>
      <c r="BB41" s="658"/>
      <c r="BC41" s="658"/>
      <c r="BD41" s="670"/>
      <c r="BE41" s="670"/>
      <c r="BF41" s="693"/>
      <c r="BG41" s="698"/>
      <c r="BH41" s="699"/>
      <c r="BI41" s="699"/>
      <c r="BJ41" s="699"/>
      <c r="BK41" s="699"/>
      <c r="BL41" s="223"/>
      <c r="BM41" s="655" t="s">
        <v>354</v>
      </c>
      <c r="BN41" s="655"/>
      <c r="BO41" s="655"/>
      <c r="BP41" s="655"/>
      <c r="BQ41" s="655"/>
      <c r="BR41" s="655"/>
      <c r="BS41" s="655"/>
      <c r="BT41" s="655"/>
      <c r="BU41" s="656"/>
      <c r="BV41" s="657" t="s">
        <v>140</v>
      </c>
      <c r="BW41" s="658"/>
      <c r="BX41" s="658"/>
      <c r="BY41" s="658"/>
      <c r="BZ41" s="658"/>
      <c r="CA41" s="658"/>
      <c r="CB41" s="694"/>
      <c r="CD41" s="654" t="s">
        <v>355</v>
      </c>
      <c r="CE41" s="655"/>
      <c r="CF41" s="655"/>
      <c r="CG41" s="655"/>
      <c r="CH41" s="655"/>
      <c r="CI41" s="655"/>
      <c r="CJ41" s="655"/>
      <c r="CK41" s="655"/>
      <c r="CL41" s="655"/>
      <c r="CM41" s="655"/>
      <c r="CN41" s="655"/>
      <c r="CO41" s="655"/>
      <c r="CP41" s="655"/>
      <c r="CQ41" s="656"/>
      <c r="CR41" s="657" t="s">
        <v>140</v>
      </c>
      <c r="CS41" s="670"/>
      <c r="CT41" s="670"/>
      <c r="CU41" s="670"/>
      <c r="CV41" s="670"/>
      <c r="CW41" s="670"/>
      <c r="CX41" s="670"/>
      <c r="CY41" s="671"/>
      <c r="CZ41" s="660" t="s">
        <v>248</v>
      </c>
      <c r="DA41" s="672"/>
      <c r="DB41" s="672"/>
      <c r="DC41" s="673"/>
      <c r="DD41" s="663" t="s">
        <v>248</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356</v>
      </c>
      <c r="AR42" s="703"/>
      <c r="AS42" s="703"/>
      <c r="AT42" s="703"/>
      <c r="AU42" s="703"/>
      <c r="AV42" s="703"/>
      <c r="AW42" s="703"/>
      <c r="AX42" s="703"/>
      <c r="AY42" s="704"/>
      <c r="AZ42" s="641">
        <v>1782089</v>
      </c>
      <c r="BA42" s="682"/>
      <c r="BB42" s="682"/>
      <c r="BC42" s="682"/>
      <c r="BD42" s="642"/>
      <c r="BE42" s="642"/>
      <c r="BF42" s="705"/>
      <c r="BG42" s="700"/>
      <c r="BH42" s="701"/>
      <c r="BI42" s="701"/>
      <c r="BJ42" s="701"/>
      <c r="BK42" s="701"/>
      <c r="BL42" s="224"/>
      <c r="BM42" s="639" t="s">
        <v>357</v>
      </c>
      <c r="BN42" s="639"/>
      <c r="BO42" s="639"/>
      <c r="BP42" s="639"/>
      <c r="BQ42" s="639"/>
      <c r="BR42" s="639"/>
      <c r="BS42" s="639"/>
      <c r="BT42" s="639"/>
      <c r="BU42" s="640"/>
      <c r="BV42" s="641">
        <v>332</v>
      </c>
      <c r="BW42" s="682"/>
      <c r="BX42" s="682"/>
      <c r="BY42" s="682"/>
      <c r="BZ42" s="682"/>
      <c r="CA42" s="682"/>
      <c r="CB42" s="683"/>
      <c r="CD42" s="654" t="s">
        <v>358</v>
      </c>
      <c r="CE42" s="655"/>
      <c r="CF42" s="655"/>
      <c r="CG42" s="655"/>
      <c r="CH42" s="655"/>
      <c r="CI42" s="655"/>
      <c r="CJ42" s="655"/>
      <c r="CK42" s="655"/>
      <c r="CL42" s="655"/>
      <c r="CM42" s="655"/>
      <c r="CN42" s="655"/>
      <c r="CO42" s="655"/>
      <c r="CP42" s="655"/>
      <c r="CQ42" s="656"/>
      <c r="CR42" s="657">
        <v>3652984</v>
      </c>
      <c r="CS42" s="670"/>
      <c r="CT42" s="670"/>
      <c r="CU42" s="670"/>
      <c r="CV42" s="670"/>
      <c r="CW42" s="670"/>
      <c r="CX42" s="670"/>
      <c r="CY42" s="671"/>
      <c r="CZ42" s="660">
        <v>9.5</v>
      </c>
      <c r="DA42" s="672"/>
      <c r="DB42" s="672"/>
      <c r="DC42" s="673"/>
      <c r="DD42" s="663">
        <v>506152</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359</v>
      </c>
      <c r="CD43" s="654" t="s">
        <v>360</v>
      </c>
      <c r="CE43" s="655"/>
      <c r="CF43" s="655"/>
      <c r="CG43" s="655"/>
      <c r="CH43" s="655"/>
      <c r="CI43" s="655"/>
      <c r="CJ43" s="655"/>
      <c r="CK43" s="655"/>
      <c r="CL43" s="655"/>
      <c r="CM43" s="655"/>
      <c r="CN43" s="655"/>
      <c r="CO43" s="655"/>
      <c r="CP43" s="655"/>
      <c r="CQ43" s="656"/>
      <c r="CR43" s="657">
        <v>105116</v>
      </c>
      <c r="CS43" s="670"/>
      <c r="CT43" s="670"/>
      <c r="CU43" s="670"/>
      <c r="CV43" s="670"/>
      <c r="CW43" s="670"/>
      <c r="CX43" s="670"/>
      <c r="CY43" s="671"/>
      <c r="CZ43" s="660">
        <v>0.3</v>
      </c>
      <c r="DA43" s="672"/>
      <c r="DB43" s="672"/>
      <c r="DC43" s="673"/>
      <c r="DD43" s="663">
        <v>105116</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361</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308</v>
      </c>
      <c r="CE44" s="677"/>
      <c r="CF44" s="654" t="s">
        <v>362</v>
      </c>
      <c r="CG44" s="655"/>
      <c r="CH44" s="655"/>
      <c r="CI44" s="655"/>
      <c r="CJ44" s="655"/>
      <c r="CK44" s="655"/>
      <c r="CL44" s="655"/>
      <c r="CM44" s="655"/>
      <c r="CN44" s="655"/>
      <c r="CO44" s="655"/>
      <c r="CP44" s="655"/>
      <c r="CQ44" s="656"/>
      <c r="CR44" s="657">
        <v>3437734</v>
      </c>
      <c r="CS44" s="658"/>
      <c r="CT44" s="658"/>
      <c r="CU44" s="658"/>
      <c r="CV44" s="658"/>
      <c r="CW44" s="658"/>
      <c r="CX44" s="658"/>
      <c r="CY44" s="659"/>
      <c r="CZ44" s="660">
        <v>8.9</v>
      </c>
      <c r="DA44" s="661"/>
      <c r="DB44" s="661"/>
      <c r="DC44" s="662"/>
      <c r="DD44" s="663">
        <v>468207</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363</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364</v>
      </c>
      <c r="CG45" s="655"/>
      <c r="CH45" s="655"/>
      <c r="CI45" s="655"/>
      <c r="CJ45" s="655"/>
      <c r="CK45" s="655"/>
      <c r="CL45" s="655"/>
      <c r="CM45" s="655"/>
      <c r="CN45" s="655"/>
      <c r="CO45" s="655"/>
      <c r="CP45" s="655"/>
      <c r="CQ45" s="656"/>
      <c r="CR45" s="657">
        <v>2386111</v>
      </c>
      <c r="CS45" s="670"/>
      <c r="CT45" s="670"/>
      <c r="CU45" s="670"/>
      <c r="CV45" s="670"/>
      <c r="CW45" s="670"/>
      <c r="CX45" s="670"/>
      <c r="CY45" s="671"/>
      <c r="CZ45" s="660">
        <v>6.2</v>
      </c>
      <c r="DA45" s="672"/>
      <c r="DB45" s="672"/>
      <c r="DC45" s="673"/>
      <c r="DD45" s="663">
        <v>51825</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365</v>
      </c>
      <c r="CG46" s="655"/>
      <c r="CH46" s="655"/>
      <c r="CI46" s="655"/>
      <c r="CJ46" s="655"/>
      <c r="CK46" s="655"/>
      <c r="CL46" s="655"/>
      <c r="CM46" s="655"/>
      <c r="CN46" s="655"/>
      <c r="CO46" s="655"/>
      <c r="CP46" s="655"/>
      <c r="CQ46" s="656"/>
      <c r="CR46" s="657">
        <v>969670</v>
      </c>
      <c r="CS46" s="658"/>
      <c r="CT46" s="658"/>
      <c r="CU46" s="658"/>
      <c r="CV46" s="658"/>
      <c r="CW46" s="658"/>
      <c r="CX46" s="658"/>
      <c r="CY46" s="659"/>
      <c r="CZ46" s="660">
        <v>2.5</v>
      </c>
      <c r="DA46" s="661"/>
      <c r="DB46" s="661"/>
      <c r="DC46" s="662"/>
      <c r="DD46" s="663">
        <v>415729</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366</v>
      </c>
      <c r="CG47" s="655"/>
      <c r="CH47" s="655"/>
      <c r="CI47" s="655"/>
      <c r="CJ47" s="655"/>
      <c r="CK47" s="655"/>
      <c r="CL47" s="655"/>
      <c r="CM47" s="655"/>
      <c r="CN47" s="655"/>
      <c r="CO47" s="655"/>
      <c r="CP47" s="655"/>
      <c r="CQ47" s="656"/>
      <c r="CR47" s="657">
        <v>215250</v>
      </c>
      <c r="CS47" s="670"/>
      <c r="CT47" s="670"/>
      <c r="CU47" s="670"/>
      <c r="CV47" s="670"/>
      <c r="CW47" s="670"/>
      <c r="CX47" s="670"/>
      <c r="CY47" s="671"/>
      <c r="CZ47" s="660">
        <v>0.6</v>
      </c>
      <c r="DA47" s="672"/>
      <c r="DB47" s="672"/>
      <c r="DC47" s="673"/>
      <c r="DD47" s="663">
        <v>37945</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367</v>
      </c>
      <c r="CG48" s="655"/>
      <c r="CH48" s="655"/>
      <c r="CI48" s="655"/>
      <c r="CJ48" s="655"/>
      <c r="CK48" s="655"/>
      <c r="CL48" s="655"/>
      <c r="CM48" s="655"/>
      <c r="CN48" s="655"/>
      <c r="CO48" s="655"/>
      <c r="CP48" s="655"/>
      <c r="CQ48" s="656"/>
      <c r="CR48" s="657" t="s">
        <v>177</v>
      </c>
      <c r="CS48" s="658"/>
      <c r="CT48" s="658"/>
      <c r="CU48" s="658"/>
      <c r="CV48" s="658"/>
      <c r="CW48" s="658"/>
      <c r="CX48" s="658"/>
      <c r="CY48" s="659"/>
      <c r="CZ48" s="660" t="s">
        <v>248</v>
      </c>
      <c r="DA48" s="661"/>
      <c r="DB48" s="661"/>
      <c r="DC48" s="662"/>
      <c r="DD48" s="663" t="s">
        <v>177</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368</v>
      </c>
      <c r="CE49" s="639"/>
      <c r="CF49" s="639"/>
      <c r="CG49" s="639"/>
      <c r="CH49" s="639"/>
      <c r="CI49" s="639"/>
      <c r="CJ49" s="639"/>
      <c r="CK49" s="639"/>
      <c r="CL49" s="639"/>
      <c r="CM49" s="639"/>
      <c r="CN49" s="639"/>
      <c r="CO49" s="639"/>
      <c r="CP49" s="639"/>
      <c r="CQ49" s="640"/>
      <c r="CR49" s="641">
        <v>38420864</v>
      </c>
      <c r="CS49" s="642"/>
      <c r="CT49" s="642"/>
      <c r="CU49" s="642"/>
      <c r="CV49" s="642"/>
      <c r="CW49" s="642"/>
      <c r="CX49" s="642"/>
      <c r="CY49" s="643"/>
      <c r="CZ49" s="644">
        <v>100</v>
      </c>
      <c r="DA49" s="645"/>
      <c r="DB49" s="645"/>
      <c r="DC49" s="646"/>
      <c r="DD49" s="647">
        <v>23323987</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snxxCf+haXnlbWIe+7Bf1nsVS5Q3Amcv/BNOWT74NQt8MwuqS3QXkRZJaj908/3dtzkdaPjhr2FU8FqtC9qxMQ==" saltValue="cB7UWIMVUQHRJRTehk8PR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369</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370</v>
      </c>
      <c r="DK2" s="1128"/>
      <c r="DL2" s="1128"/>
      <c r="DM2" s="1128"/>
      <c r="DN2" s="1128"/>
      <c r="DO2" s="1129"/>
      <c r="DP2" s="228"/>
      <c r="DQ2" s="1127" t="s">
        <v>371</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372</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373</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374</v>
      </c>
      <c r="B5" s="1032"/>
      <c r="C5" s="1032"/>
      <c r="D5" s="1032"/>
      <c r="E5" s="1032"/>
      <c r="F5" s="1032"/>
      <c r="G5" s="1032"/>
      <c r="H5" s="1032"/>
      <c r="I5" s="1032"/>
      <c r="J5" s="1032"/>
      <c r="K5" s="1032"/>
      <c r="L5" s="1032"/>
      <c r="M5" s="1032"/>
      <c r="N5" s="1032"/>
      <c r="O5" s="1032"/>
      <c r="P5" s="1033"/>
      <c r="Q5" s="1037" t="s">
        <v>375</v>
      </c>
      <c r="R5" s="1038"/>
      <c r="S5" s="1038"/>
      <c r="T5" s="1038"/>
      <c r="U5" s="1039"/>
      <c r="V5" s="1037" t="s">
        <v>376</v>
      </c>
      <c r="W5" s="1038"/>
      <c r="X5" s="1038"/>
      <c r="Y5" s="1038"/>
      <c r="Z5" s="1039"/>
      <c r="AA5" s="1037" t="s">
        <v>377</v>
      </c>
      <c r="AB5" s="1038"/>
      <c r="AC5" s="1038"/>
      <c r="AD5" s="1038"/>
      <c r="AE5" s="1038"/>
      <c r="AF5" s="1130" t="s">
        <v>378</v>
      </c>
      <c r="AG5" s="1038"/>
      <c r="AH5" s="1038"/>
      <c r="AI5" s="1038"/>
      <c r="AJ5" s="1051"/>
      <c r="AK5" s="1038" t="s">
        <v>379</v>
      </c>
      <c r="AL5" s="1038"/>
      <c r="AM5" s="1038"/>
      <c r="AN5" s="1038"/>
      <c r="AO5" s="1039"/>
      <c r="AP5" s="1037" t="s">
        <v>380</v>
      </c>
      <c r="AQ5" s="1038"/>
      <c r="AR5" s="1038"/>
      <c r="AS5" s="1038"/>
      <c r="AT5" s="1039"/>
      <c r="AU5" s="1037" t="s">
        <v>381</v>
      </c>
      <c r="AV5" s="1038"/>
      <c r="AW5" s="1038"/>
      <c r="AX5" s="1038"/>
      <c r="AY5" s="1051"/>
      <c r="AZ5" s="232"/>
      <c r="BA5" s="232"/>
      <c r="BB5" s="232"/>
      <c r="BC5" s="232"/>
      <c r="BD5" s="232"/>
      <c r="BE5" s="233"/>
      <c r="BF5" s="233"/>
      <c r="BG5" s="233"/>
      <c r="BH5" s="233"/>
      <c r="BI5" s="233"/>
      <c r="BJ5" s="233"/>
      <c r="BK5" s="233"/>
      <c r="BL5" s="233"/>
      <c r="BM5" s="233"/>
      <c r="BN5" s="233"/>
      <c r="BO5" s="233"/>
      <c r="BP5" s="233"/>
      <c r="BQ5" s="1031" t="s">
        <v>382</v>
      </c>
      <c r="BR5" s="1032"/>
      <c r="BS5" s="1032"/>
      <c r="BT5" s="1032"/>
      <c r="BU5" s="1032"/>
      <c r="BV5" s="1032"/>
      <c r="BW5" s="1032"/>
      <c r="BX5" s="1032"/>
      <c r="BY5" s="1032"/>
      <c r="BZ5" s="1032"/>
      <c r="CA5" s="1032"/>
      <c r="CB5" s="1032"/>
      <c r="CC5" s="1032"/>
      <c r="CD5" s="1032"/>
      <c r="CE5" s="1032"/>
      <c r="CF5" s="1032"/>
      <c r="CG5" s="1033"/>
      <c r="CH5" s="1037" t="s">
        <v>383</v>
      </c>
      <c r="CI5" s="1038"/>
      <c r="CJ5" s="1038"/>
      <c r="CK5" s="1038"/>
      <c r="CL5" s="1039"/>
      <c r="CM5" s="1037" t="s">
        <v>384</v>
      </c>
      <c r="CN5" s="1038"/>
      <c r="CO5" s="1038"/>
      <c r="CP5" s="1038"/>
      <c r="CQ5" s="1039"/>
      <c r="CR5" s="1037" t="s">
        <v>385</v>
      </c>
      <c r="CS5" s="1038"/>
      <c r="CT5" s="1038"/>
      <c r="CU5" s="1038"/>
      <c r="CV5" s="1039"/>
      <c r="CW5" s="1037" t="s">
        <v>386</v>
      </c>
      <c r="CX5" s="1038"/>
      <c r="CY5" s="1038"/>
      <c r="CZ5" s="1038"/>
      <c r="DA5" s="1039"/>
      <c r="DB5" s="1037" t="s">
        <v>387</v>
      </c>
      <c r="DC5" s="1038"/>
      <c r="DD5" s="1038"/>
      <c r="DE5" s="1038"/>
      <c r="DF5" s="1039"/>
      <c r="DG5" s="1120" t="s">
        <v>388</v>
      </c>
      <c r="DH5" s="1121"/>
      <c r="DI5" s="1121"/>
      <c r="DJ5" s="1121"/>
      <c r="DK5" s="1122"/>
      <c r="DL5" s="1120" t="s">
        <v>389</v>
      </c>
      <c r="DM5" s="1121"/>
      <c r="DN5" s="1121"/>
      <c r="DO5" s="1121"/>
      <c r="DP5" s="1122"/>
      <c r="DQ5" s="1037" t="s">
        <v>390</v>
      </c>
      <c r="DR5" s="1038"/>
      <c r="DS5" s="1038"/>
      <c r="DT5" s="1038"/>
      <c r="DU5" s="1039"/>
      <c r="DV5" s="1037" t="s">
        <v>381</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391</v>
      </c>
      <c r="C7" s="1084"/>
      <c r="D7" s="1084"/>
      <c r="E7" s="1084"/>
      <c r="F7" s="1084"/>
      <c r="G7" s="1084"/>
      <c r="H7" s="1084"/>
      <c r="I7" s="1084"/>
      <c r="J7" s="1084"/>
      <c r="K7" s="1084"/>
      <c r="L7" s="1084"/>
      <c r="M7" s="1084"/>
      <c r="N7" s="1084"/>
      <c r="O7" s="1084"/>
      <c r="P7" s="1085"/>
      <c r="Q7" s="1138">
        <v>40750</v>
      </c>
      <c r="R7" s="1139"/>
      <c r="S7" s="1139"/>
      <c r="T7" s="1139"/>
      <c r="U7" s="1139"/>
      <c r="V7" s="1139">
        <v>39800</v>
      </c>
      <c r="W7" s="1139"/>
      <c r="X7" s="1139"/>
      <c r="Y7" s="1139"/>
      <c r="Z7" s="1139"/>
      <c r="AA7" s="1139">
        <v>950</v>
      </c>
      <c r="AB7" s="1139"/>
      <c r="AC7" s="1139"/>
      <c r="AD7" s="1139"/>
      <c r="AE7" s="1140"/>
      <c r="AF7" s="1141">
        <v>905</v>
      </c>
      <c r="AG7" s="1142"/>
      <c r="AH7" s="1142"/>
      <c r="AI7" s="1142"/>
      <c r="AJ7" s="1143"/>
      <c r="AK7" s="1144">
        <v>1718</v>
      </c>
      <c r="AL7" s="1145"/>
      <c r="AM7" s="1145"/>
      <c r="AN7" s="1145"/>
      <c r="AO7" s="1145"/>
      <c r="AP7" s="1145">
        <v>36373</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592</v>
      </c>
      <c r="BT7" s="1136"/>
      <c r="BU7" s="1136"/>
      <c r="BV7" s="1136"/>
      <c r="BW7" s="1136"/>
      <c r="BX7" s="1136"/>
      <c r="BY7" s="1136"/>
      <c r="BZ7" s="1136"/>
      <c r="CA7" s="1136"/>
      <c r="CB7" s="1136"/>
      <c r="CC7" s="1136"/>
      <c r="CD7" s="1136"/>
      <c r="CE7" s="1136"/>
      <c r="CF7" s="1136"/>
      <c r="CG7" s="1148"/>
      <c r="CH7" s="1132">
        <v>7</v>
      </c>
      <c r="CI7" s="1133"/>
      <c r="CJ7" s="1133"/>
      <c r="CK7" s="1133"/>
      <c r="CL7" s="1134"/>
      <c r="CM7" s="1132">
        <v>29</v>
      </c>
      <c r="CN7" s="1133"/>
      <c r="CO7" s="1133"/>
      <c r="CP7" s="1133"/>
      <c r="CQ7" s="1134"/>
      <c r="CR7" s="1132">
        <v>10</v>
      </c>
      <c r="CS7" s="1133"/>
      <c r="CT7" s="1133"/>
      <c r="CU7" s="1133"/>
      <c r="CV7" s="1134"/>
      <c r="CW7" s="1132">
        <v>0</v>
      </c>
      <c r="CX7" s="1133"/>
      <c r="CY7" s="1133"/>
      <c r="CZ7" s="1133"/>
      <c r="DA7" s="1134"/>
      <c r="DB7" s="1132" t="s">
        <v>530</v>
      </c>
      <c r="DC7" s="1133"/>
      <c r="DD7" s="1133"/>
      <c r="DE7" s="1133"/>
      <c r="DF7" s="1134"/>
      <c r="DG7" s="1132" t="s">
        <v>530</v>
      </c>
      <c r="DH7" s="1133"/>
      <c r="DI7" s="1133"/>
      <c r="DJ7" s="1133"/>
      <c r="DK7" s="1134"/>
      <c r="DL7" s="1132" t="s">
        <v>530</v>
      </c>
      <c r="DM7" s="1133"/>
      <c r="DN7" s="1133"/>
      <c r="DO7" s="1133"/>
      <c r="DP7" s="1134"/>
      <c r="DQ7" s="1132" t="s">
        <v>530</v>
      </c>
      <c r="DR7" s="1133"/>
      <c r="DS7" s="1133"/>
      <c r="DT7" s="1133"/>
      <c r="DU7" s="1134"/>
      <c r="DV7" s="1135"/>
      <c r="DW7" s="1136"/>
      <c r="DX7" s="1136"/>
      <c r="DY7" s="1136"/>
      <c r="DZ7" s="1137"/>
      <c r="EA7" s="234"/>
    </row>
    <row r="8" spans="1:131" s="235" customFormat="1" ht="26.25" customHeight="1" x14ac:dyDescent="0.15">
      <c r="A8" s="238">
        <v>2</v>
      </c>
      <c r="B8" s="1066" t="s">
        <v>392</v>
      </c>
      <c r="C8" s="1067"/>
      <c r="D8" s="1067"/>
      <c r="E8" s="1067"/>
      <c r="F8" s="1067"/>
      <c r="G8" s="1067"/>
      <c r="H8" s="1067"/>
      <c r="I8" s="1067"/>
      <c r="J8" s="1067"/>
      <c r="K8" s="1067"/>
      <c r="L8" s="1067"/>
      <c r="M8" s="1067"/>
      <c r="N8" s="1067"/>
      <c r="O8" s="1067"/>
      <c r="P8" s="1068"/>
      <c r="Q8" s="1074">
        <v>23</v>
      </c>
      <c r="R8" s="1075"/>
      <c r="S8" s="1075"/>
      <c r="T8" s="1075"/>
      <c r="U8" s="1075"/>
      <c r="V8" s="1075">
        <v>23</v>
      </c>
      <c r="W8" s="1075"/>
      <c r="X8" s="1075"/>
      <c r="Y8" s="1075"/>
      <c r="Z8" s="1075"/>
      <c r="AA8" s="1075">
        <v>0</v>
      </c>
      <c r="AB8" s="1075"/>
      <c r="AC8" s="1075"/>
      <c r="AD8" s="1075"/>
      <c r="AE8" s="1076"/>
      <c r="AF8" s="1071" t="s">
        <v>393</v>
      </c>
      <c r="AG8" s="1072"/>
      <c r="AH8" s="1072"/>
      <c r="AI8" s="1072"/>
      <c r="AJ8" s="1073"/>
      <c r="AK8" s="1116">
        <v>23</v>
      </c>
      <c r="AL8" s="1117"/>
      <c r="AM8" s="1117"/>
      <c r="AN8" s="1117"/>
      <c r="AO8" s="1117"/>
      <c r="AP8" s="1117">
        <v>89</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593</v>
      </c>
      <c r="BT8" s="1029"/>
      <c r="BU8" s="1029"/>
      <c r="BV8" s="1029"/>
      <c r="BW8" s="1029"/>
      <c r="BX8" s="1029"/>
      <c r="BY8" s="1029"/>
      <c r="BZ8" s="1029"/>
      <c r="CA8" s="1029"/>
      <c r="CB8" s="1029"/>
      <c r="CC8" s="1029"/>
      <c r="CD8" s="1029"/>
      <c r="CE8" s="1029"/>
      <c r="CF8" s="1029"/>
      <c r="CG8" s="1050"/>
      <c r="CH8" s="1025">
        <v>-4</v>
      </c>
      <c r="CI8" s="1026"/>
      <c r="CJ8" s="1026"/>
      <c r="CK8" s="1026"/>
      <c r="CL8" s="1027"/>
      <c r="CM8" s="1025">
        <v>-26</v>
      </c>
      <c r="CN8" s="1026"/>
      <c r="CO8" s="1026"/>
      <c r="CP8" s="1026"/>
      <c r="CQ8" s="1027"/>
      <c r="CR8" s="1025">
        <v>11</v>
      </c>
      <c r="CS8" s="1026"/>
      <c r="CT8" s="1026"/>
      <c r="CU8" s="1026"/>
      <c r="CV8" s="1027"/>
      <c r="CW8" s="1025">
        <v>5</v>
      </c>
      <c r="CX8" s="1026"/>
      <c r="CY8" s="1026"/>
      <c r="CZ8" s="1026"/>
      <c r="DA8" s="1027"/>
      <c r="DB8" s="1025">
        <v>62</v>
      </c>
      <c r="DC8" s="1026"/>
      <c r="DD8" s="1026"/>
      <c r="DE8" s="1026"/>
      <c r="DF8" s="1027"/>
      <c r="DG8" s="1025" t="s">
        <v>530</v>
      </c>
      <c r="DH8" s="1026"/>
      <c r="DI8" s="1026"/>
      <c r="DJ8" s="1026"/>
      <c r="DK8" s="1027"/>
      <c r="DL8" s="1025" t="s">
        <v>530</v>
      </c>
      <c r="DM8" s="1026"/>
      <c r="DN8" s="1026"/>
      <c r="DO8" s="1026"/>
      <c r="DP8" s="1027"/>
      <c r="DQ8" s="1025" t="s">
        <v>530</v>
      </c>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t="s">
        <v>594</v>
      </c>
      <c r="BT9" s="1029"/>
      <c r="BU9" s="1029"/>
      <c r="BV9" s="1029"/>
      <c r="BW9" s="1029"/>
      <c r="BX9" s="1029"/>
      <c r="BY9" s="1029"/>
      <c r="BZ9" s="1029"/>
      <c r="CA9" s="1029"/>
      <c r="CB9" s="1029"/>
      <c r="CC9" s="1029"/>
      <c r="CD9" s="1029"/>
      <c r="CE9" s="1029"/>
      <c r="CF9" s="1029"/>
      <c r="CG9" s="1050"/>
      <c r="CH9" s="1025">
        <v>-211</v>
      </c>
      <c r="CI9" s="1026"/>
      <c r="CJ9" s="1026"/>
      <c r="CK9" s="1026"/>
      <c r="CL9" s="1027"/>
      <c r="CM9" s="1025">
        <v>53</v>
      </c>
      <c r="CN9" s="1026"/>
      <c r="CO9" s="1026"/>
      <c r="CP9" s="1026"/>
      <c r="CQ9" s="1027"/>
      <c r="CR9" s="1025">
        <v>3</v>
      </c>
      <c r="CS9" s="1026"/>
      <c r="CT9" s="1026"/>
      <c r="CU9" s="1026"/>
      <c r="CV9" s="1027"/>
      <c r="CW9" s="1025">
        <v>0</v>
      </c>
      <c r="CX9" s="1026"/>
      <c r="CY9" s="1026"/>
      <c r="CZ9" s="1026"/>
      <c r="DA9" s="1027"/>
      <c r="DB9" s="1025" t="s">
        <v>530</v>
      </c>
      <c r="DC9" s="1026"/>
      <c r="DD9" s="1026"/>
      <c r="DE9" s="1026"/>
      <c r="DF9" s="1027"/>
      <c r="DG9" s="1025" t="s">
        <v>530</v>
      </c>
      <c r="DH9" s="1026"/>
      <c r="DI9" s="1026"/>
      <c r="DJ9" s="1026"/>
      <c r="DK9" s="1027"/>
      <c r="DL9" s="1025" t="s">
        <v>530</v>
      </c>
      <c r="DM9" s="1026"/>
      <c r="DN9" s="1026"/>
      <c r="DO9" s="1026"/>
      <c r="DP9" s="1027"/>
      <c r="DQ9" s="1025" t="s">
        <v>530</v>
      </c>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t="s">
        <v>595</v>
      </c>
      <c r="BT10" s="1029"/>
      <c r="BU10" s="1029"/>
      <c r="BV10" s="1029"/>
      <c r="BW10" s="1029"/>
      <c r="BX10" s="1029"/>
      <c r="BY10" s="1029"/>
      <c r="BZ10" s="1029"/>
      <c r="CA10" s="1029"/>
      <c r="CB10" s="1029"/>
      <c r="CC10" s="1029"/>
      <c r="CD10" s="1029"/>
      <c r="CE10" s="1029"/>
      <c r="CF10" s="1029"/>
      <c r="CG10" s="1050"/>
      <c r="CH10" s="1025">
        <v>2</v>
      </c>
      <c r="CI10" s="1026"/>
      <c r="CJ10" s="1026"/>
      <c r="CK10" s="1026"/>
      <c r="CL10" s="1027"/>
      <c r="CM10" s="1025">
        <v>37</v>
      </c>
      <c r="CN10" s="1026"/>
      <c r="CO10" s="1026"/>
      <c r="CP10" s="1026"/>
      <c r="CQ10" s="1027"/>
      <c r="CR10" s="1025">
        <v>2</v>
      </c>
      <c r="CS10" s="1026"/>
      <c r="CT10" s="1026"/>
      <c r="CU10" s="1026"/>
      <c r="CV10" s="1027"/>
      <c r="CW10" s="1025">
        <v>1</v>
      </c>
      <c r="CX10" s="1026"/>
      <c r="CY10" s="1026"/>
      <c r="CZ10" s="1026"/>
      <c r="DA10" s="1027"/>
      <c r="DB10" s="1025" t="s">
        <v>530</v>
      </c>
      <c r="DC10" s="1026"/>
      <c r="DD10" s="1026"/>
      <c r="DE10" s="1026"/>
      <c r="DF10" s="1027"/>
      <c r="DG10" s="1025" t="s">
        <v>530</v>
      </c>
      <c r="DH10" s="1026"/>
      <c r="DI10" s="1026"/>
      <c r="DJ10" s="1026"/>
      <c r="DK10" s="1027"/>
      <c r="DL10" s="1025" t="s">
        <v>530</v>
      </c>
      <c r="DM10" s="1026"/>
      <c r="DN10" s="1026"/>
      <c r="DO10" s="1026"/>
      <c r="DP10" s="1027"/>
      <c r="DQ10" s="1025" t="s">
        <v>530</v>
      </c>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394</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395</v>
      </c>
      <c r="B23" s="973" t="s">
        <v>396</v>
      </c>
      <c r="C23" s="974"/>
      <c r="D23" s="974"/>
      <c r="E23" s="974"/>
      <c r="F23" s="974"/>
      <c r="G23" s="974"/>
      <c r="H23" s="974"/>
      <c r="I23" s="974"/>
      <c r="J23" s="974"/>
      <c r="K23" s="974"/>
      <c r="L23" s="974"/>
      <c r="M23" s="974"/>
      <c r="N23" s="974"/>
      <c r="O23" s="974"/>
      <c r="P23" s="984"/>
      <c r="Q23" s="1103"/>
      <c r="R23" s="1097"/>
      <c r="S23" s="1097"/>
      <c r="T23" s="1097"/>
      <c r="U23" s="1097"/>
      <c r="V23" s="1097"/>
      <c r="W23" s="1097"/>
      <c r="X23" s="1097"/>
      <c r="Y23" s="1097"/>
      <c r="Z23" s="1097"/>
      <c r="AA23" s="1097"/>
      <c r="AB23" s="1097"/>
      <c r="AC23" s="1097"/>
      <c r="AD23" s="1097"/>
      <c r="AE23" s="1104"/>
      <c r="AF23" s="1105">
        <v>905</v>
      </c>
      <c r="AG23" s="1097"/>
      <c r="AH23" s="1097"/>
      <c r="AI23" s="1097"/>
      <c r="AJ23" s="1106"/>
      <c r="AK23" s="1107"/>
      <c r="AL23" s="1108"/>
      <c r="AM23" s="1108"/>
      <c r="AN23" s="1108"/>
      <c r="AO23" s="1108"/>
      <c r="AP23" s="1097"/>
      <c r="AQ23" s="1097"/>
      <c r="AR23" s="1097"/>
      <c r="AS23" s="1097"/>
      <c r="AT23" s="1097"/>
      <c r="AU23" s="1098"/>
      <c r="AV23" s="1098"/>
      <c r="AW23" s="1098"/>
      <c r="AX23" s="1098"/>
      <c r="AY23" s="1099"/>
      <c r="AZ23" s="1100" t="s">
        <v>397</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398</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399</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374</v>
      </c>
      <c r="B26" s="1032"/>
      <c r="C26" s="1032"/>
      <c r="D26" s="1032"/>
      <c r="E26" s="1032"/>
      <c r="F26" s="1032"/>
      <c r="G26" s="1032"/>
      <c r="H26" s="1032"/>
      <c r="I26" s="1032"/>
      <c r="J26" s="1032"/>
      <c r="K26" s="1032"/>
      <c r="L26" s="1032"/>
      <c r="M26" s="1032"/>
      <c r="N26" s="1032"/>
      <c r="O26" s="1032"/>
      <c r="P26" s="1033"/>
      <c r="Q26" s="1037" t="s">
        <v>400</v>
      </c>
      <c r="R26" s="1038"/>
      <c r="S26" s="1038"/>
      <c r="T26" s="1038"/>
      <c r="U26" s="1039"/>
      <c r="V26" s="1037" t="s">
        <v>401</v>
      </c>
      <c r="W26" s="1038"/>
      <c r="X26" s="1038"/>
      <c r="Y26" s="1038"/>
      <c r="Z26" s="1039"/>
      <c r="AA26" s="1037" t="s">
        <v>402</v>
      </c>
      <c r="AB26" s="1038"/>
      <c r="AC26" s="1038"/>
      <c r="AD26" s="1038"/>
      <c r="AE26" s="1038"/>
      <c r="AF26" s="1091" t="s">
        <v>403</v>
      </c>
      <c r="AG26" s="1044"/>
      <c r="AH26" s="1044"/>
      <c r="AI26" s="1044"/>
      <c r="AJ26" s="1092"/>
      <c r="AK26" s="1038" t="s">
        <v>404</v>
      </c>
      <c r="AL26" s="1038"/>
      <c r="AM26" s="1038"/>
      <c r="AN26" s="1038"/>
      <c r="AO26" s="1039"/>
      <c r="AP26" s="1037" t="s">
        <v>405</v>
      </c>
      <c r="AQ26" s="1038"/>
      <c r="AR26" s="1038"/>
      <c r="AS26" s="1038"/>
      <c r="AT26" s="1039"/>
      <c r="AU26" s="1037" t="s">
        <v>406</v>
      </c>
      <c r="AV26" s="1038"/>
      <c r="AW26" s="1038"/>
      <c r="AX26" s="1038"/>
      <c r="AY26" s="1039"/>
      <c r="AZ26" s="1037" t="s">
        <v>407</v>
      </c>
      <c r="BA26" s="1038"/>
      <c r="BB26" s="1038"/>
      <c r="BC26" s="1038"/>
      <c r="BD26" s="1039"/>
      <c r="BE26" s="1037" t="s">
        <v>381</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408</v>
      </c>
      <c r="C28" s="1084"/>
      <c r="D28" s="1084"/>
      <c r="E28" s="1084"/>
      <c r="F28" s="1084"/>
      <c r="G28" s="1084"/>
      <c r="H28" s="1084"/>
      <c r="I28" s="1084"/>
      <c r="J28" s="1084"/>
      <c r="K28" s="1084"/>
      <c r="L28" s="1084"/>
      <c r="M28" s="1084"/>
      <c r="N28" s="1084"/>
      <c r="O28" s="1084"/>
      <c r="P28" s="1085"/>
      <c r="Q28" s="1086">
        <v>5599</v>
      </c>
      <c r="R28" s="1087"/>
      <c r="S28" s="1087"/>
      <c r="T28" s="1087"/>
      <c r="U28" s="1087"/>
      <c r="V28" s="1087">
        <v>5386</v>
      </c>
      <c r="W28" s="1087"/>
      <c r="X28" s="1087"/>
      <c r="Y28" s="1087"/>
      <c r="Z28" s="1087"/>
      <c r="AA28" s="1087">
        <v>213</v>
      </c>
      <c r="AB28" s="1087"/>
      <c r="AC28" s="1087"/>
      <c r="AD28" s="1087"/>
      <c r="AE28" s="1088"/>
      <c r="AF28" s="1089">
        <v>213</v>
      </c>
      <c r="AG28" s="1087"/>
      <c r="AH28" s="1087"/>
      <c r="AI28" s="1087"/>
      <c r="AJ28" s="1090"/>
      <c r="AK28" s="1078">
        <v>566</v>
      </c>
      <c r="AL28" s="1079"/>
      <c r="AM28" s="1079"/>
      <c r="AN28" s="1079"/>
      <c r="AO28" s="1079"/>
      <c r="AP28" s="1079" t="s">
        <v>530</v>
      </c>
      <c r="AQ28" s="1079"/>
      <c r="AR28" s="1079"/>
      <c r="AS28" s="1079"/>
      <c r="AT28" s="1079"/>
      <c r="AU28" s="1079" t="s">
        <v>530</v>
      </c>
      <c r="AV28" s="1079"/>
      <c r="AW28" s="1079"/>
      <c r="AX28" s="1079"/>
      <c r="AY28" s="1079"/>
      <c r="AZ28" s="1080" t="s">
        <v>530</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409</v>
      </c>
      <c r="C29" s="1067"/>
      <c r="D29" s="1067"/>
      <c r="E29" s="1067"/>
      <c r="F29" s="1067"/>
      <c r="G29" s="1067"/>
      <c r="H29" s="1067"/>
      <c r="I29" s="1067"/>
      <c r="J29" s="1067"/>
      <c r="K29" s="1067"/>
      <c r="L29" s="1067"/>
      <c r="M29" s="1067"/>
      <c r="N29" s="1067"/>
      <c r="O29" s="1067"/>
      <c r="P29" s="1068"/>
      <c r="Q29" s="1074">
        <v>6693</v>
      </c>
      <c r="R29" s="1075"/>
      <c r="S29" s="1075"/>
      <c r="T29" s="1075"/>
      <c r="U29" s="1075"/>
      <c r="V29" s="1075">
        <v>6427</v>
      </c>
      <c r="W29" s="1075"/>
      <c r="X29" s="1075"/>
      <c r="Y29" s="1075"/>
      <c r="Z29" s="1075"/>
      <c r="AA29" s="1075">
        <v>266</v>
      </c>
      <c r="AB29" s="1075"/>
      <c r="AC29" s="1075"/>
      <c r="AD29" s="1075"/>
      <c r="AE29" s="1076"/>
      <c r="AF29" s="1071">
        <v>266</v>
      </c>
      <c r="AG29" s="1072"/>
      <c r="AH29" s="1072"/>
      <c r="AI29" s="1072"/>
      <c r="AJ29" s="1073"/>
      <c r="AK29" s="1016">
        <v>1183</v>
      </c>
      <c r="AL29" s="1007"/>
      <c r="AM29" s="1007"/>
      <c r="AN29" s="1007"/>
      <c r="AO29" s="1007"/>
      <c r="AP29" s="1007" t="s">
        <v>530</v>
      </c>
      <c r="AQ29" s="1007"/>
      <c r="AR29" s="1007"/>
      <c r="AS29" s="1007"/>
      <c r="AT29" s="1007"/>
      <c r="AU29" s="1007" t="s">
        <v>530</v>
      </c>
      <c r="AV29" s="1007"/>
      <c r="AW29" s="1007"/>
      <c r="AX29" s="1007"/>
      <c r="AY29" s="1007"/>
      <c r="AZ29" s="1077" t="s">
        <v>530</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410</v>
      </c>
      <c r="C30" s="1067"/>
      <c r="D30" s="1067"/>
      <c r="E30" s="1067"/>
      <c r="F30" s="1067"/>
      <c r="G30" s="1067"/>
      <c r="H30" s="1067"/>
      <c r="I30" s="1067"/>
      <c r="J30" s="1067"/>
      <c r="K30" s="1067"/>
      <c r="L30" s="1067"/>
      <c r="M30" s="1067"/>
      <c r="N30" s="1067"/>
      <c r="O30" s="1067"/>
      <c r="P30" s="1068"/>
      <c r="Q30" s="1074">
        <v>659</v>
      </c>
      <c r="R30" s="1075"/>
      <c r="S30" s="1075"/>
      <c r="T30" s="1075"/>
      <c r="U30" s="1075"/>
      <c r="V30" s="1075">
        <v>641</v>
      </c>
      <c r="W30" s="1075"/>
      <c r="X30" s="1075"/>
      <c r="Y30" s="1075"/>
      <c r="Z30" s="1075"/>
      <c r="AA30" s="1075">
        <v>18</v>
      </c>
      <c r="AB30" s="1075"/>
      <c r="AC30" s="1075"/>
      <c r="AD30" s="1075"/>
      <c r="AE30" s="1076"/>
      <c r="AF30" s="1071">
        <v>18</v>
      </c>
      <c r="AG30" s="1072"/>
      <c r="AH30" s="1072"/>
      <c r="AI30" s="1072"/>
      <c r="AJ30" s="1073"/>
      <c r="AK30" s="1016">
        <v>214</v>
      </c>
      <c r="AL30" s="1007"/>
      <c r="AM30" s="1007"/>
      <c r="AN30" s="1007"/>
      <c r="AO30" s="1007"/>
      <c r="AP30" s="1007" t="s">
        <v>530</v>
      </c>
      <c r="AQ30" s="1007"/>
      <c r="AR30" s="1007"/>
      <c r="AS30" s="1007"/>
      <c r="AT30" s="1007"/>
      <c r="AU30" s="1007" t="s">
        <v>530</v>
      </c>
      <c r="AV30" s="1007"/>
      <c r="AW30" s="1007"/>
      <c r="AX30" s="1007"/>
      <c r="AY30" s="1007"/>
      <c r="AZ30" s="1077" t="s">
        <v>530</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411</v>
      </c>
      <c r="C31" s="1067"/>
      <c r="D31" s="1067"/>
      <c r="E31" s="1067"/>
      <c r="F31" s="1067"/>
      <c r="G31" s="1067"/>
      <c r="H31" s="1067"/>
      <c r="I31" s="1067"/>
      <c r="J31" s="1067"/>
      <c r="K31" s="1067"/>
      <c r="L31" s="1067"/>
      <c r="M31" s="1067"/>
      <c r="N31" s="1067"/>
      <c r="O31" s="1067"/>
      <c r="P31" s="1068"/>
      <c r="Q31" s="1074">
        <v>1650</v>
      </c>
      <c r="R31" s="1075"/>
      <c r="S31" s="1075"/>
      <c r="T31" s="1075"/>
      <c r="U31" s="1075"/>
      <c r="V31" s="1075">
        <v>1606</v>
      </c>
      <c r="W31" s="1075"/>
      <c r="X31" s="1075"/>
      <c r="Y31" s="1075"/>
      <c r="Z31" s="1075"/>
      <c r="AA31" s="1075">
        <v>44</v>
      </c>
      <c r="AB31" s="1075"/>
      <c r="AC31" s="1075"/>
      <c r="AD31" s="1075"/>
      <c r="AE31" s="1076"/>
      <c r="AF31" s="1071">
        <v>918</v>
      </c>
      <c r="AG31" s="1072"/>
      <c r="AH31" s="1072"/>
      <c r="AI31" s="1072"/>
      <c r="AJ31" s="1073"/>
      <c r="AK31" s="1016">
        <v>222</v>
      </c>
      <c r="AL31" s="1007"/>
      <c r="AM31" s="1007"/>
      <c r="AN31" s="1007"/>
      <c r="AO31" s="1007"/>
      <c r="AP31" s="1007">
        <v>11145</v>
      </c>
      <c r="AQ31" s="1007"/>
      <c r="AR31" s="1007"/>
      <c r="AS31" s="1007"/>
      <c r="AT31" s="1007"/>
      <c r="AU31" s="1007">
        <v>2207</v>
      </c>
      <c r="AV31" s="1007"/>
      <c r="AW31" s="1007"/>
      <c r="AX31" s="1007"/>
      <c r="AY31" s="1007"/>
      <c r="AZ31" s="1077" t="s">
        <v>530</v>
      </c>
      <c r="BA31" s="1077"/>
      <c r="BB31" s="1077"/>
      <c r="BC31" s="1077"/>
      <c r="BD31" s="1077"/>
      <c r="BE31" s="1008" t="s">
        <v>412</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413</v>
      </c>
      <c r="C32" s="1067"/>
      <c r="D32" s="1067"/>
      <c r="E32" s="1067"/>
      <c r="F32" s="1067"/>
      <c r="G32" s="1067"/>
      <c r="H32" s="1067"/>
      <c r="I32" s="1067"/>
      <c r="J32" s="1067"/>
      <c r="K32" s="1067"/>
      <c r="L32" s="1067"/>
      <c r="M32" s="1067"/>
      <c r="N32" s="1067"/>
      <c r="O32" s="1067"/>
      <c r="P32" s="1068"/>
      <c r="Q32" s="1074">
        <v>1042</v>
      </c>
      <c r="R32" s="1075"/>
      <c r="S32" s="1075"/>
      <c r="T32" s="1075"/>
      <c r="U32" s="1075"/>
      <c r="V32" s="1075">
        <v>957</v>
      </c>
      <c r="W32" s="1075"/>
      <c r="X32" s="1075"/>
      <c r="Y32" s="1075"/>
      <c r="Z32" s="1075"/>
      <c r="AA32" s="1075">
        <v>84</v>
      </c>
      <c r="AB32" s="1075"/>
      <c r="AC32" s="1075"/>
      <c r="AD32" s="1075"/>
      <c r="AE32" s="1076"/>
      <c r="AF32" s="1071">
        <v>117</v>
      </c>
      <c r="AG32" s="1072"/>
      <c r="AH32" s="1072"/>
      <c r="AI32" s="1072"/>
      <c r="AJ32" s="1073"/>
      <c r="AK32" s="1016">
        <v>703</v>
      </c>
      <c r="AL32" s="1007"/>
      <c r="AM32" s="1007"/>
      <c r="AN32" s="1007"/>
      <c r="AO32" s="1007"/>
      <c r="AP32" s="1007">
        <v>9702</v>
      </c>
      <c r="AQ32" s="1007"/>
      <c r="AR32" s="1007"/>
      <c r="AS32" s="1007"/>
      <c r="AT32" s="1007"/>
      <c r="AU32" s="1007">
        <v>8490</v>
      </c>
      <c r="AV32" s="1007"/>
      <c r="AW32" s="1007"/>
      <c r="AX32" s="1007"/>
      <c r="AY32" s="1007"/>
      <c r="AZ32" s="1077" t="s">
        <v>530</v>
      </c>
      <c r="BA32" s="1077"/>
      <c r="BB32" s="1077"/>
      <c r="BC32" s="1077"/>
      <c r="BD32" s="1077"/>
      <c r="BE32" s="1008" t="s">
        <v>412</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t="s">
        <v>414</v>
      </c>
      <c r="C33" s="1067"/>
      <c r="D33" s="1067"/>
      <c r="E33" s="1067"/>
      <c r="F33" s="1067"/>
      <c r="G33" s="1067"/>
      <c r="H33" s="1067"/>
      <c r="I33" s="1067"/>
      <c r="J33" s="1067"/>
      <c r="K33" s="1067"/>
      <c r="L33" s="1067"/>
      <c r="M33" s="1067"/>
      <c r="N33" s="1067"/>
      <c r="O33" s="1067"/>
      <c r="P33" s="1068"/>
      <c r="Q33" s="1074">
        <v>47</v>
      </c>
      <c r="R33" s="1075"/>
      <c r="S33" s="1075"/>
      <c r="T33" s="1075"/>
      <c r="U33" s="1075"/>
      <c r="V33" s="1075">
        <v>47</v>
      </c>
      <c r="W33" s="1075"/>
      <c r="X33" s="1075"/>
      <c r="Y33" s="1075"/>
      <c r="Z33" s="1075"/>
      <c r="AA33" s="1075" t="s">
        <v>530</v>
      </c>
      <c r="AB33" s="1075"/>
      <c r="AC33" s="1075"/>
      <c r="AD33" s="1075"/>
      <c r="AE33" s="1076"/>
      <c r="AF33" s="1071" t="s">
        <v>415</v>
      </c>
      <c r="AG33" s="1072"/>
      <c r="AH33" s="1072"/>
      <c r="AI33" s="1072"/>
      <c r="AJ33" s="1073"/>
      <c r="AK33" s="1016">
        <v>47</v>
      </c>
      <c r="AL33" s="1007"/>
      <c r="AM33" s="1007"/>
      <c r="AN33" s="1007"/>
      <c r="AO33" s="1007"/>
      <c r="AP33" s="1007">
        <v>527</v>
      </c>
      <c r="AQ33" s="1007"/>
      <c r="AR33" s="1007"/>
      <c r="AS33" s="1007"/>
      <c r="AT33" s="1007"/>
      <c r="AU33" s="1007">
        <v>527</v>
      </c>
      <c r="AV33" s="1007"/>
      <c r="AW33" s="1007"/>
      <c r="AX33" s="1007"/>
      <c r="AY33" s="1007"/>
      <c r="AZ33" s="1077" t="s">
        <v>530</v>
      </c>
      <c r="BA33" s="1077"/>
      <c r="BB33" s="1077"/>
      <c r="BC33" s="1077"/>
      <c r="BD33" s="1077"/>
      <c r="BE33" s="1008" t="s">
        <v>416</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417</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395</v>
      </c>
      <c r="B63" s="973" t="s">
        <v>418</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1533</v>
      </c>
      <c r="AG63" s="995"/>
      <c r="AH63" s="995"/>
      <c r="AI63" s="995"/>
      <c r="AJ63" s="1058"/>
      <c r="AK63" s="1059"/>
      <c r="AL63" s="999"/>
      <c r="AM63" s="999"/>
      <c r="AN63" s="999"/>
      <c r="AO63" s="999"/>
      <c r="AP63" s="995"/>
      <c r="AQ63" s="995"/>
      <c r="AR63" s="995"/>
      <c r="AS63" s="995"/>
      <c r="AT63" s="995"/>
      <c r="AU63" s="995"/>
      <c r="AV63" s="995"/>
      <c r="AW63" s="995"/>
      <c r="AX63" s="995"/>
      <c r="AY63" s="995"/>
      <c r="AZ63" s="1053"/>
      <c r="BA63" s="1053"/>
      <c r="BB63" s="1053"/>
      <c r="BC63" s="1053"/>
      <c r="BD63" s="1053"/>
      <c r="BE63" s="996"/>
      <c r="BF63" s="996"/>
      <c r="BG63" s="996"/>
      <c r="BH63" s="996"/>
      <c r="BI63" s="997"/>
      <c r="BJ63" s="1054" t="s">
        <v>419</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420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421</v>
      </c>
      <c r="B66" s="1032"/>
      <c r="C66" s="1032"/>
      <c r="D66" s="1032"/>
      <c r="E66" s="1032"/>
      <c r="F66" s="1032"/>
      <c r="G66" s="1032"/>
      <c r="H66" s="1032"/>
      <c r="I66" s="1032"/>
      <c r="J66" s="1032"/>
      <c r="K66" s="1032"/>
      <c r="L66" s="1032"/>
      <c r="M66" s="1032"/>
      <c r="N66" s="1032"/>
      <c r="O66" s="1032"/>
      <c r="P66" s="1033"/>
      <c r="Q66" s="1037" t="s">
        <v>422</v>
      </c>
      <c r="R66" s="1038"/>
      <c r="S66" s="1038"/>
      <c r="T66" s="1038"/>
      <c r="U66" s="1039"/>
      <c r="V66" s="1037" t="s">
        <v>423</v>
      </c>
      <c r="W66" s="1038"/>
      <c r="X66" s="1038"/>
      <c r="Y66" s="1038"/>
      <c r="Z66" s="1039"/>
      <c r="AA66" s="1037" t="s">
        <v>424</v>
      </c>
      <c r="AB66" s="1038"/>
      <c r="AC66" s="1038"/>
      <c r="AD66" s="1038"/>
      <c r="AE66" s="1039"/>
      <c r="AF66" s="1043" t="s">
        <v>425</v>
      </c>
      <c r="AG66" s="1044"/>
      <c r="AH66" s="1044"/>
      <c r="AI66" s="1044"/>
      <c r="AJ66" s="1045"/>
      <c r="AK66" s="1037" t="s">
        <v>426</v>
      </c>
      <c r="AL66" s="1032"/>
      <c r="AM66" s="1032"/>
      <c r="AN66" s="1032"/>
      <c r="AO66" s="1033"/>
      <c r="AP66" s="1037" t="s">
        <v>427</v>
      </c>
      <c r="AQ66" s="1038"/>
      <c r="AR66" s="1038"/>
      <c r="AS66" s="1038"/>
      <c r="AT66" s="1039"/>
      <c r="AU66" s="1037" t="s">
        <v>428</v>
      </c>
      <c r="AV66" s="1038"/>
      <c r="AW66" s="1038"/>
      <c r="AX66" s="1038"/>
      <c r="AY66" s="1039"/>
      <c r="AZ66" s="1037" t="s">
        <v>381</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596</v>
      </c>
      <c r="C68" s="1022"/>
      <c r="D68" s="1022"/>
      <c r="E68" s="1022"/>
      <c r="F68" s="1022"/>
      <c r="G68" s="1022"/>
      <c r="H68" s="1022"/>
      <c r="I68" s="1022"/>
      <c r="J68" s="1022"/>
      <c r="K68" s="1022"/>
      <c r="L68" s="1022"/>
      <c r="M68" s="1022"/>
      <c r="N68" s="1022"/>
      <c r="O68" s="1022"/>
      <c r="P68" s="1023"/>
      <c r="Q68" s="1024">
        <v>12753</v>
      </c>
      <c r="R68" s="1018"/>
      <c r="S68" s="1018"/>
      <c r="T68" s="1018"/>
      <c r="U68" s="1018"/>
      <c r="V68" s="1018">
        <v>13066</v>
      </c>
      <c r="W68" s="1018"/>
      <c r="X68" s="1018"/>
      <c r="Y68" s="1018"/>
      <c r="Z68" s="1018"/>
      <c r="AA68" s="1018">
        <v>-313</v>
      </c>
      <c r="AB68" s="1018"/>
      <c r="AC68" s="1018"/>
      <c r="AD68" s="1018"/>
      <c r="AE68" s="1018"/>
      <c r="AF68" s="1018">
        <v>522</v>
      </c>
      <c r="AG68" s="1018"/>
      <c r="AH68" s="1018"/>
      <c r="AI68" s="1018"/>
      <c r="AJ68" s="1018"/>
      <c r="AK68" s="1018">
        <v>2041</v>
      </c>
      <c r="AL68" s="1018"/>
      <c r="AM68" s="1018"/>
      <c r="AN68" s="1018"/>
      <c r="AO68" s="1018"/>
      <c r="AP68" s="1018">
        <v>3600</v>
      </c>
      <c r="AQ68" s="1018"/>
      <c r="AR68" s="1018"/>
      <c r="AS68" s="1018"/>
      <c r="AT68" s="1018"/>
      <c r="AU68" s="1018">
        <v>2102</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597</v>
      </c>
      <c r="C69" s="1011"/>
      <c r="D69" s="1011"/>
      <c r="E69" s="1011"/>
      <c r="F69" s="1011"/>
      <c r="G69" s="1011"/>
      <c r="H69" s="1011"/>
      <c r="I69" s="1011"/>
      <c r="J69" s="1011"/>
      <c r="K69" s="1011"/>
      <c r="L69" s="1011"/>
      <c r="M69" s="1011"/>
      <c r="N69" s="1011"/>
      <c r="O69" s="1011"/>
      <c r="P69" s="1012"/>
      <c r="Q69" s="1013">
        <v>9943</v>
      </c>
      <c r="R69" s="1007"/>
      <c r="S69" s="1007"/>
      <c r="T69" s="1007"/>
      <c r="U69" s="1007"/>
      <c r="V69" s="1007">
        <v>8633</v>
      </c>
      <c r="W69" s="1007"/>
      <c r="X69" s="1007"/>
      <c r="Y69" s="1007"/>
      <c r="Z69" s="1007"/>
      <c r="AA69" s="1007">
        <v>1310</v>
      </c>
      <c r="AB69" s="1007"/>
      <c r="AC69" s="1007"/>
      <c r="AD69" s="1007"/>
      <c r="AE69" s="1007"/>
      <c r="AF69" s="1007">
        <v>30</v>
      </c>
      <c r="AG69" s="1007"/>
      <c r="AH69" s="1007"/>
      <c r="AI69" s="1007"/>
      <c r="AJ69" s="1007"/>
      <c r="AK69" s="1007">
        <v>82</v>
      </c>
      <c r="AL69" s="1007"/>
      <c r="AM69" s="1007"/>
      <c r="AN69" s="1007"/>
      <c r="AO69" s="1007"/>
      <c r="AP69" s="1007">
        <v>2973</v>
      </c>
      <c r="AQ69" s="1007"/>
      <c r="AR69" s="1007"/>
      <c r="AS69" s="1007"/>
      <c r="AT69" s="1007"/>
      <c r="AU69" s="1007">
        <v>2134</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598</v>
      </c>
      <c r="C70" s="1011"/>
      <c r="D70" s="1011"/>
      <c r="E70" s="1011"/>
      <c r="F70" s="1011"/>
      <c r="G70" s="1011"/>
      <c r="H70" s="1011"/>
      <c r="I70" s="1011"/>
      <c r="J70" s="1011"/>
      <c r="K70" s="1011"/>
      <c r="L70" s="1011"/>
      <c r="M70" s="1011"/>
      <c r="N70" s="1011"/>
      <c r="O70" s="1011"/>
      <c r="P70" s="1012"/>
      <c r="Q70" s="1013">
        <v>7101</v>
      </c>
      <c r="R70" s="1007"/>
      <c r="S70" s="1007"/>
      <c r="T70" s="1007"/>
      <c r="U70" s="1007"/>
      <c r="V70" s="1007">
        <v>6737</v>
      </c>
      <c r="W70" s="1007"/>
      <c r="X70" s="1007"/>
      <c r="Y70" s="1007"/>
      <c r="Z70" s="1007"/>
      <c r="AA70" s="1007">
        <v>364</v>
      </c>
      <c r="AB70" s="1007"/>
      <c r="AC70" s="1007"/>
      <c r="AD70" s="1007"/>
      <c r="AE70" s="1007"/>
      <c r="AF70" s="1007">
        <v>364</v>
      </c>
      <c r="AG70" s="1007"/>
      <c r="AH70" s="1007"/>
      <c r="AI70" s="1007"/>
      <c r="AJ70" s="1007"/>
      <c r="AK70" s="1007" t="s">
        <v>604</v>
      </c>
      <c r="AL70" s="1007"/>
      <c r="AM70" s="1007"/>
      <c r="AN70" s="1007"/>
      <c r="AO70" s="1007"/>
      <c r="AP70" s="1007" t="s">
        <v>604</v>
      </c>
      <c r="AQ70" s="1007"/>
      <c r="AR70" s="1007"/>
      <c r="AS70" s="1007"/>
      <c r="AT70" s="1007"/>
      <c r="AU70" s="1007" t="s">
        <v>604</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599</v>
      </c>
      <c r="C71" s="1011"/>
      <c r="D71" s="1011"/>
      <c r="E71" s="1011"/>
      <c r="F71" s="1011"/>
      <c r="G71" s="1011"/>
      <c r="H71" s="1011"/>
      <c r="I71" s="1011"/>
      <c r="J71" s="1011"/>
      <c r="K71" s="1011"/>
      <c r="L71" s="1011"/>
      <c r="M71" s="1011"/>
      <c r="N71" s="1011"/>
      <c r="O71" s="1011"/>
      <c r="P71" s="1012"/>
      <c r="Q71" s="1013">
        <v>149</v>
      </c>
      <c r="R71" s="1007"/>
      <c r="S71" s="1007"/>
      <c r="T71" s="1007"/>
      <c r="U71" s="1007"/>
      <c r="V71" s="1007">
        <v>138</v>
      </c>
      <c r="W71" s="1007"/>
      <c r="X71" s="1007"/>
      <c r="Y71" s="1007"/>
      <c r="Z71" s="1007"/>
      <c r="AA71" s="1007">
        <v>11</v>
      </c>
      <c r="AB71" s="1007"/>
      <c r="AC71" s="1007"/>
      <c r="AD71" s="1007"/>
      <c r="AE71" s="1007"/>
      <c r="AF71" s="1007">
        <v>11</v>
      </c>
      <c r="AG71" s="1007"/>
      <c r="AH71" s="1007"/>
      <c r="AI71" s="1007"/>
      <c r="AJ71" s="1007"/>
      <c r="AK71" s="1007">
        <v>5</v>
      </c>
      <c r="AL71" s="1007"/>
      <c r="AM71" s="1007"/>
      <c r="AN71" s="1007"/>
      <c r="AO71" s="1007"/>
      <c r="AP71" s="1007" t="s">
        <v>604</v>
      </c>
      <c r="AQ71" s="1007"/>
      <c r="AR71" s="1007"/>
      <c r="AS71" s="1007"/>
      <c r="AT71" s="1007"/>
      <c r="AU71" s="1007" t="s">
        <v>604</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600</v>
      </c>
      <c r="C72" s="1011"/>
      <c r="D72" s="1011"/>
      <c r="E72" s="1011"/>
      <c r="F72" s="1011"/>
      <c r="G72" s="1011"/>
      <c r="H72" s="1011"/>
      <c r="I72" s="1011"/>
      <c r="J72" s="1011"/>
      <c r="K72" s="1011"/>
      <c r="L72" s="1011"/>
      <c r="M72" s="1011"/>
      <c r="N72" s="1011"/>
      <c r="O72" s="1011"/>
      <c r="P72" s="1012"/>
      <c r="Q72" s="1013">
        <v>818</v>
      </c>
      <c r="R72" s="1007"/>
      <c r="S72" s="1007"/>
      <c r="T72" s="1007"/>
      <c r="U72" s="1007"/>
      <c r="V72" s="1007">
        <v>803</v>
      </c>
      <c r="W72" s="1007"/>
      <c r="X72" s="1007"/>
      <c r="Y72" s="1007"/>
      <c r="Z72" s="1007"/>
      <c r="AA72" s="1007">
        <v>15</v>
      </c>
      <c r="AB72" s="1007"/>
      <c r="AC72" s="1007"/>
      <c r="AD72" s="1007"/>
      <c r="AE72" s="1007"/>
      <c r="AF72" s="1007">
        <v>16</v>
      </c>
      <c r="AG72" s="1007"/>
      <c r="AH72" s="1007"/>
      <c r="AI72" s="1007"/>
      <c r="AJ72" s="1007"/>
      <c r="AK72" s="1007">
        <v>32</v>
      </c>
      <c r="AL72" s="1007"/>
      <c r="AM72" s="1007"/>
      <c r="AN72" s="1007"/>
      <c r="AO72" s="1007"/>
      <c r="AP72" s="1007" t="s">
        <v>604</v>
      </c>
      <c r="AQ72" s="1007"/>
      <c r="AR72" s="1007"/>
      <c r="AS72" s="1007"/>
      <c r="AT72" s="1007"/>
      <c r="AU72" s="1007" t="s">
        <v>604</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601</v>
      </c>
      <c r="C73" s="1011"/>
      <c r="D73" s="1011"/>
      <c r="E73" s="1011"/>
      <c r="F73" s="1011"/>
      <c r="G73" s="1011"/>
      <c r="H73" s="1011"/>
      <c r="I73" s="1011"/>
      <c r="J73" s="1011"/>
      <c r="K73" s="1011"/>
      <c r="L73" s="1011"/>
      <c r="M73" s="1011"/>
      <c r="N73" s="1011"/>
      <c r="O73" s="1011"/>
      <c r="P73" s="1012"/>
      <c r="Q73" s="1013">
        <v>7</v>
      </c>
      <c r="R73" s="1007"/>
      <c r="S73" s="1007"/>
      <c r="T73" s="1007"/>
      <c r="U73" s="1007"/>
      <c r="V73" s="1007">
        <v>6</v>
      </c>
      <c r="W73" s="1007"/>
      <c r="X73" s="1007"/>
      <c r="Y73" s="1007"/>
      <c r="Z73" s="1007"/>
      <c r="AA73" s="1007">
        <v>1</v>
      </c>
      <c r="AB73" s="1007"/>
      <c r="AC73" s="1007"/>
      <c r="AD73" s="1007"/>
      <c r="AE73" s="1007"/>
      <c r="AF73" s="1007">
        <v>1</v>
      </c>
      <c r="AG73" s="1007"/>
      <c r="AH73" s="1007"/>
      <c r="AI73" s="1007"/>
      <c r="AJ73" s="1007"/>
      <c r="AK73" s="1007" t="s">
        <v>604</v>
      </c>
      <c r="AL73" s="1007"/>
      <c r="AM73" s="1007"/>
      <c r="AN73" s="1007"/>
      <c r="AO73" s="1007"/>
      <c r="AP73" s="1007" t="s">
        <v>604</v>
      </c>
      <c r="AQ73" s="1007"/>
      <c r="AR73" s="1007"/>
      <c r="AS73" s="1007"/>
      <c r="AT73" s="1007"/>
      <c r="AU73" s="1007" t="s">
        <v>604</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602</v>
      </c>
      <c r="C74" s="1011"/>
      <c r="D74" s="1011"/>
      <c r="E74" s="1011"/>
      <c r="F74" s="1011"/>
      <c r="G74" s="1011"/>
      <c r="H74" s="1011"/>
      <c r="I74" s="1011"/>
      <c r="J74" s="1011"/>
      <c r="K74" s="1011"/>
      <c r="L74" s="1011"/>
      <c r="M74" s="1011"/>
      <c r="N74" s="1011"/>
      <c r="O74" s="1011"/>
      <c r="P74" s="1012"/>
      <c r="Q74" s="1013">
        <v>532</v>
      </c>
      <c r="R74" s="1007"/>
      <c r="S74" s="1007"/>
      <c r="T74" s="1007"/>
      <c r="U74" s="1007"/>
      <c r="V74" s="1007">
        <v>514</v>
      </c>
      <c r="W74" s="1007"/>
      <c r="X74" s="1007"/>
      <c r="Y74" s="1007"/>
      <c r="Z74" s="1007"/>
      <c r="AA74" s="1007">
        <v>18</v>
      </c>
      <c r="AB74" s="1007"/>
      <c r="AC74" s="1007"/>
      <c r="AD74" s="1007"/>
      <c r="AE74" s="1007"/>
      <c r="AF74" s="1007">
        <v>18</v>
      </c>
      <c r="AG74" s="1007"/>
      <c r="AH74" s="1007"/>
      <c r="AI74" s="1007"/>
      <c r="AJ74" s="1007"/>
      <c r="AK74" s="1007">
        <v>9</v>
      </c>
      <c r="AL74" s="1007"/>
      <c r="AM74" s="1007"/>
      <c r="AN74" s="1007"/>
      <c r="AO74" s="1007"/>
      <c r="AP74" s="1007" t="s">
        <v>604</v>
      </c>
      <c r="AQ74" s="1007"/>
      <c r="AR74" s="1007"/>
      <c r="AS74" s="1007"/>
      <c r="AT74" s="1007"/>
      <c r="AU74" s="1007" t="s">
        <v>604</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t="s">
        <v>603</v>
      </c>
      <c r="C75" s="1011"/>
      <c r="D75" s="1011"/>
      <c r="E75" s="1011"/>
      <c r="F75" s="1011"/>
      <c r="G75" s="1011"/>
      <c r="H75" s="1011"/>
      <c r="I75" s="1011"/>
      <c r="J75" s="1011"/>
      <c r="K75" s="1011"/>
      <c r="L75" s="1011"/>
      <c r="M75" s="1011"/>
      <c r="N75" s="1011"/>
      <c r="O75" s="1011"/>
      <c r="P75" s="1012"/>
      <c r="Q75" s="1014">
        <v>170790</v>
      </c>
      <c r="R75" s="1015"/>
      <c r="S75" s="1015"/>
      <c r="T75" s="1015"/>
      <c r="U75" s="1016"/>
      <c r="V75" s="1017">
        <v>165043</v>
      </c>
      <c r="W75" s="1015"/>
      <c r="X75" s="1015"/>
      <c r="Y75" s="1015"/>
      <c r="Z75" s="1016"/>
      <c r="AA75" s="1017">
        <v>5747</v>
      </c>
      <c r="AB75" s="1015"/>
      <c r="AC75" s="1015"/>
      <c r="AD75" s="1015"/>
      <c r="AE75" s="1016"/>
      <c r="AF75" s="1017">
        <v>5743</v>
      </c>
      <c r="AG75" s="1015"/>
      <c r="AH75" s="1015"/>
      <c r="AI75" s="1015"/>
      <c r="AJ75" s="1016"/>
      <c r="AK75" s="1017">
        <v>6172</v>
      </c>
      <c r="AL75" s="1015"/>
      <c r="AM75" s="1015"/>
      <c r="AN75" s="1015"/>
      <c r="AO75" s="1016"/>
      <c r="AP75" s="1017" t="s">
        <v>604</v>
      </c>
      <c r="AQ75" s="1015"/>
      <c r="AR75" s="1015"/>
      <c r="AS75" s="1015"/>
      <c r="AT75" s="1016"/>
      <c r="AU75" s="1017" t="s">
        <v>604</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395</v>
      </c>
      <c r="B88" s="973" t="s">
        <v>429</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c r="AG88" s="995"/>
      <c r="AH88" s="995"/>
      <c r="AI88" s="995"/>
      <c r="AJ88" s="995"/>
      <c r="AK88" s="999"/>
      <c r="AL88" s="999"/>
      <c r="AM88" s="999"/>
      <c r="AN88" s="999"/>
      <c r="AO88" s="999"/>
      <c r="AP88" s="995"/>
      <c r="AQ88" s="995"/>
      <c r="AR88" s="995"/>
      <c r="AS88" s="995"/>
      <c r="AT88" s="995"/>
      <c r="AU88" s="995"/>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395</v>
      </c>
      <c r="BR102" s="973" t="s">
        <v>430</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431</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432</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435</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436</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437</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438</v>
      </c>
      <c r="AB109" s="932"/>
      <c r="AC109" s="932"/>
      <c r="AD109" s="932"/>
      <c r="AE109" s="933"/>
      <c r="AF109" s="934" t="s">
        <v>439</v>
      </c>
      <c r="AG109" s="932"/>
      <c r="AH109" s="932"/>
      <c r="AI109" s="932"/>
      <c r="AJ109" s="933"/>
      <c r="AK109" s="934" t="s">
        <v>311</v>
      </c>
      <c r="AL109" s="932"/>
      <c r="AM109" s="932"/>
      <c r="AN109" s="932"/>
      <c r="AO109" s="933"/>
      <c r="AP109" s="934" t="s">
        <v>440</v>
      </c>
      <c r="AQ109" s="932"/>
      <c r="AR109" s="932"/>
      <c r="AS109" s="932"/>
      <c r="AT109" s="965"/>
      <c r="AU109" s="931" t="s">
        <v>437</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438</v>
      </c>
      <c r="BR109" s="932"/>
      <c r="BS109" s="932"/>
      <c r="BT109" s="932"/>
      <c r="BU109" s="933"/>
      <c r="BV109" s="934" t="s">
        <v>439</v>
      </c>
      <c r="BW109" s="932"/>
      <c r="BX109" s="932"/>
      <c r="BY109" s="932"/>
      <c r="BZ109" s="933"/>
      <c r="CA109" s="934" t="s">
        <v>311</v>
      </c>
      <c r="CB109" s="932"/>
      <c r="CC109" s="932"/>
      <c r="CD109" s="932"/>
      <c r="CE109" s="933"/>
      <c r="CF109" s="972" t="s">
        <v>440</v>
      </c>
      <c r="CG109" s="972"/>
      <c r="CH109" s="972"/>
      <c r="CI109" s="972"/>
      <c r="CJ109" s="972"/>
      <c r="CK109" s="934" t="s">
        <v>441</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438</v>
      </c>
      <c r="DH109" s="932"/>
      <c r="DI109" s="932"/>
      <c r="DJ109" s="932"/>
      <c r="DK109" s="933"/>
      <c r="DL109" s="934" t="s">
        <v>439</v>
      </c>
      <c r="DM109" s="932"/>
      <c r="DN109" s="932"/>
      <c r="DO109" s="932"/>
      <c r="DP109" s="933"/>
      <c r="DQ109" s="934" t="s">
        <v>311</v>
      </c>
      <c r="DR109" s="932"/>
      <c r="DS109" s="932"/>
      <c r="DT109" s="932"/>
      <c r="DU109" s="933"/>
      <c r="DV109" s="934" t="s">
        <v>440</v>
      </c>
      <c r="DW109" s="932"/>
      <c r="DX109" s="932"/>
      <c r="DY109" s="932"/>
      <c r="DZ109" s="965"/>
    </row>
    <row r="110" spans="1:131" s="230" customFormat="1" ht="26.25" customHeight="1" x14ac:dyDescent="0.15">
      <c r="A110" s="843" t="s">
        <v>442</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3310892</v>
      </c>
      <c r="AB110" s="925"/>
      <c r="AC110" s="925"/>
      <c r="AD110" s="925"/>
      <c r="AE110" s="926"/>
      <c r="AF110" s="927">
        <v>3341091</v>
      </c>
      <c r="AG110" s="925"/>
      <c r="AH110" s="925"/>
      <c r="AI110" s="925"/>
      <c r="AJ110" s="926"/>
      <c r="AK110" s="927">
        <v>3326602</v>
      </c>
      <c r="AL110" s="925"/>
      <c r="AM110" s="925"/>
      <c r="AN110" s="925"/>
      <c r="AO110" s="926"/>
      <c r="AP110" s="928">
        <v>22.4</v>
      </c>
      <c r="AQ110" s="929"/>
      <c r="AR110" s="929"/>
      <c r="AS110" s="929"/>
      <c r="AT110" s="930"/>
      <c r="AU110" s="966" t="s">
        <v>75</v>
      </c>
      <c r="AV110" s="967"/>
      <c r="AW110" s="967"/>
      <c r="AX110" s="967"/>
      <c r="AY110" s="967"/>
      <c r="AZ110" s="896" t="s">
        <v>443</v>
      </c>
      <c r="BA110" s="844"/>
      <c r="BB110" s="844"/>
      <c r="BC110" s="844"/>
      <c r="BD110" s="844"/>
      <c r="BE110" s="844"/>
      <c r="BF110" s="844"/>
      <c r="BG110" s="844"/>
      <c r="BH110" s="844"/>
      <c r="BI110" s="844"/>
      <c r="BJ110" s="844"/>
      <c r="BK110" s="844"/>
      <c r="BL110" s="844"/>
      <c r="BM110" s="844"/>
      <c r="BN110" s="844"/>
      <c r="BO110" s="844"/>
      <c r="BP110" s="845"/>
      <c r="BQ110" s="897">
        <v>37269738</v>
      </c>
      <c r="BR110" s="878"/>
      <c r="BS110" s="878"/>
      <c r="BT110" s="878"/>
      <c r="BU110" s="878"/>
      <c r="BV110" s="878">
        <v>37293373</v>
      </c>
      <c r="BW110" s="878"/>
      <c r="BX110" s="878"/>
      <c r="BY110" s="878"/>
      <c r="BZ110" s="878"/>
      <c r="CA110" s="878">
        <v>36465991</v>
      </c>
      <c r="CB110" s="878"/>
      <c r="CC110" s="878"/>
      <c r="CD110" s="878"/>
      <c r="CE110" s="878"/>
      <c r="CF110" s="902">
        <v>245.1</v>
      </c>
      <c r="CG110" s="903"/>
      <c r="CH110" s="903"/>
      <c r="CI110" s="903"/>
      <c r="CJ110" s="903"/>
      <c r="CK110" s="962" t="s">
        <v>444</v>
      </c>
      <c r="CL110" s="855"/>
      <c r="CM110" s="896" t="s">
        <v>445</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446</v>
      </c>
      <c r="DH110" s="878"/>
      <c r="DI110" s="878"/>
      <c r="DJ110" s="878"/>
      <c r="DK110" s="878"/>
      <c r="DL110" s="878" t="s">
        <v>447</v>
      </c>
      <c r="DM110" s="878"/>
      <c r="DN110" s="878"/>
      <c r="DO110" s="878"/>
      <c r="DP110" s="878"/>
      <c r="DQ110" s="878" t="s">
        <v>448</v>
      </c>
      <c r="DR110" s="878"/>
      <c r="DS110" s="878"/>
      <c r="DT110" s="878"/>
      <c r="DU110" s="878"/>
      <c r="DV110" s="879" t="s">
        <v>446</v>
      </c>
      <c r="DW110" s="879"/>
      <c r="DX110" s="879"/>
      <c r="DY110" s="879"/>
      <c r="DZ110" s="880"/>
    </row>
    <row r="111" spans="1:131" s="230" customFormat="1" ht="26.25" customHeight="1" x14ac:dyDescent="0.15">
      <c r="A111" s="810" t="s">
        <v>449</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450</v>
      </c>
      <c r="AB111" s="955"/>
      <c r="AC111" s="955"/>
      <c r="AD111" s="955"/>
      <c r="AE111" s="956"/>
      <c r="AF111" s="957" t="s">
        <v>448</v>
      </c>
      <c r="AG111" s="955"/>
      <c r="AH111" s="955"/>
      <c r="AI111" s="955"/>
      <c r="AJ111" s="956"/>
      <c r="AK111" s="957" t="s">
        <v>447</v>
      </c>
      <c r="AL111" s="955"/>
      <c r="AM111" s="955"/>
      <c r="AN111" s="955"/>
      <c r="AO111" s="956"/>
      <c r="AP111" s="958" t="s">
        <v>446</v>
      </c>
      <c r="AQ111" s="959"/>
      <c r="AR111" s="959"/>
      <c r="AS111" s="959"/>
      <c r="AT111" s="960"/>
      <c r="AU111" s="968"/>
      <c r="AV111" s="969"/>
      <c r="AW111" s="969"/>
      <c r="AX111" s="969"/>
      <c r="AY111" s="969"/>
      <c r="AZ111" s="851" t="s">
        <v>451</v>
      </c>
      <c r="BA111" s="788"/>
      <c r="BB111" s="788"/>
      <c r="BC111" s="788"/>
      <c r="BD111" s="788"/>
      <c r="BE111" s="788"/>
      <c r="BF111" s="788"/>
      <c r="BG111" s="788"/>
      <c r="BH111" s="788"/>
      <c r="BI111" s="788"/>
      <c r="BJ111" s="788"/>
      <c r="BK111" s="788"/>
      <c r="BL111" s="788"/>
      <c r="BM111" s="788"/>
      <c r="BN111" s="788"/>
      <c r="BO111" s="788"/>
      <c r="BP111" s="789"/>
      <c r="BQ111" s="852">
        <v>2350000</v>
      </c>
      <c r="BR111" s="853"/>
      <c r="BS111" s="853"/>
      <c r="BT111" s="853"/>
      <c r="BU111" s="853"/>
      <c r="BV111" s="853">
        <v>2210000</v>
      </c>
      <c r="BW111" s="853"/>
      <c r="BX111" s="853"/>
      <c r="BY111" s="853"/>
      <c r="BZ111" s="853"/>
      <c r="CA111" s="853">
        <v>2070000</v>
      </c>
      <c r="CB111" s="853"/>
      <c r="CC111" s="853"/>
      <c r="CD111" s="853"/>
      <c r="CE111" s="853"/>
      <c r="CF111" s="911">
        <v>13.9</v>
      </c>
      <c r="CG111" s="912"/>
      <c r="CH111" s="912"/>
      <c r="CI111" s="912"/>
      <c r="CJ111" s="912"/>
      <c r="CK111" s="963"/>
      <c r="CL111" s="857"/>
      <c r="CM111" s="851" t="s">
        <v>452</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450</v>
      </c>
      <c r="DH111" s="853"/>
      <c r="DI111" s="853"/>
      <c r="DJ111" s="853"/>
      <c r="DK111" s="853"/>
      <c r="DL111" s="853" t="s">
        <v>448</v>
      </c>
      <c r="DM111" s="853"/>
      <c r="DN111" s="853"/>
      <c r="DO111" s="853"/>
      <c r="DP111" s="853"/>
      <c r="DQ111" s="853" t="s">
        <v>453</v>
      </c>
      <c r="DR111" s="853"/>
      <c r="DS111" s="853"/>
      <c r="DT111" s="853"/>
      <c r="DU111" s="853"/>
      <c r="DV111" s="830" t="s">
        <v>446</v>
      </c>
      <c r="DW111" s="830"/>
      <c r="DX111" s="830"/>
      <c r="DY111" s="830"/>
      <c r="DZ111" s="831"/>
    </row>
    <row r="112" spans="1:131" s="230" customFormat="1" ht="26.25" customHeight="1" x14ac:dyDescent="0.15">
      <c r="A112" s="948" t="s">
        <v>454</v>
      </c>
      <c r="B112" s="949"/>
      <c r="C112" s="788" t="s">
        <v>455</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446</v>
      </c>
      <c r="AB112" s="816"/>
      <c r="AC112" s="816"/>
      <c r="AD112" s="816"/>
      <c r="AE112" s="817"/>
      <c r="AF112" s="818" t="s">
        <v>453</v>
      </c>
      <c r="AG112" s="816"/>
      <c r="AH112" s="816"/>
      <c r="AI112" s="816"/>
      <c r="AJ112" s="817"/>
      <c r="AK112" s="818" t="s">
        <v>453</v>
      </c>
      <c r="AL112" s="816"/>
      <c r="AM112" s="816"/>
      <c r="AN112" s="816"/>
      <c r="AO112" s="817"/>
      <c r="AP112" s="860" t="s">
        <v>453</v>
      </c>
      <c r="AQ112" s="861"/>
      <c r="AR112" s="861"/>
      <c r="AS112" s="861"/>
      <c r="AT112" s="862"/>
      <c r="AU112" s="968"/>
      <c r="AV112" s="969"/>
      <c r="AW112" s="969"/>
      <c r="AX112" s="969"/>
      <c r="AY112" s="969"/>
      <c r="AZ112" s="851" t="s">
        <v>456</v>
      </c>
      <c r="BA112" s="788"/>
      <c r="BB112" s="788"/>
      <c r="BC112" s="788"/>
      <c r="BD112" s="788"/>
      <c r="BE112" s="788"/>
      <c r="BF112" s="788"/>
      <c r="BG112" s="788"/>
      <c r="BH112" s="788"/>
      <c r="BI112" s="788"/>
      <c r="BJ112" s="788"/>
      <c r="BK112" s="788"/>
      <c r="BL112" s="788"/>
      <c r="BM112" s="788"/>
      <c r="BN112" s="788"/>
      <c r="BO112" s="788"/>
      <c r="BP112" s="789"/>
      <c r="BQ112" s="852">
        <v>12114534</v>
      </c>
      <c r="BR112" s="853"/>
      <c r="BS112" s="853"/>
      <c r="BT112" s="853"/>
      <c r="BU112" s="853"/>
      <c r="BV112" s="853">
        <v>11831675</v>
      </c>
      <c r="BW112" s="853"/>
      <c r="BX112" s="853"/>
      <c r="BY112" s="853"/>
      <c r="BZ112" s="853"/>
      <c r="CA112" s="853">
        <v>11223341</v>
      </c>
      <c r="CB112" s="853"/>
      <c r="CC112" s="853"/>
      <c r="CD112" s="853"/>
      <c r="CE112" s="853"/>
      <c r="CF112" s="911">
        <v>75.400000000000006</v>
      </c>
      <c r="CG112" s="912"/>
      <c r="CH112" s="912"/>
      <c r="CI112" s="912"/>
      <c r="CJ112" s="912"/>
      <c r="CK112" s="963"/>
      <c r="CL112" s="857"/>
      <c r="CM112" s="851" t="s">
        <v>457</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450</v>
      </c>
      <c r="DH112" s="853"/>
      <c r="DI112" s="853"/>
      <c r="DJ112" s="853"/>
      <c r="DK112" s="853"/>
      <c r="DL112" s="853" t="s">
        <v>450</v>
      </c>
      <c r="DM112" s="853"/>
      <c r="DN112" s="853"/>
      <c r="DO112" s="853"/>
      <c r="DP112" s="853"/>
      <c r="DQ112" s="853" t="s">
        <v>446</v>
      </c>
      <c r="DR112" s="853"/>
      <c r="DS112" s="853"/>
      <c r="DT112" s="853"/>
      <c r="DU112" s="853"/>
      <c r="DV112" s="830" t="s">
        <v>448</v>
      </c>
      <c r="DW112" s="830"/>
      <c r="DX112" s="830"/>
      <c r="DY112" s="830"/>
      <c r="DZ112" s="831"/>
    </row>
    <row r="113" spans="1:130" s="230" customFormat="1" ht="26.25" customHeight="1" x14ac:dyDescent="0.15">
      <c r="A113" s="950"/>
      <c r="B113" s="951"/>
      <c r="C113" s="788" t="s">
        <v>458</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761027</v>
      </c>
      <c r="AB113" s="955"/>
      <c r="AC113" s="955"/>
      <c r="AD113" s="955"/>
      <c r="AE113" s="956"/>
      <c r="AF113" s="957">
        <v>753076</v>
      </c>
      <c r="AG113" s="955"/>
      <c r="AH113" s="955"/>
      <c r="AI113" s="955"/>
      <c r="AJ113" s="956"/>
      <c r="AK113" s="957">
        <v>780821</v>
      </c>
      <c r="AL113" s="955"/>
      <c r="AM113" s="955"/>
      <c r="AN113" s="955"/>
      <c r="AO113" s="956"/>
      <c r="AP113" s="958">
        <v>5.2</v>
      </c>
      <c r="AQ113" s="959"/>
      <c r="AR113" s="959"/>
      <c r="AS113" s="959"/>
      <c r="AT113" s="960"/>
      <c r="AU113" s="968"/>
      <c r="AV113" s="969"/>
      <c r="AW113" s="969"/>
      <c r="AX113" s="969"/>
      <c r="AY113" s="969"/>
      <c r="AZ113" s="851" t="s">
        <v>459</v>
      </c>
      <c r="BA113" s="788"/>
      <c r="BB113" s="788"/>
      <c r="BC113" s="788"/>
      <c r="BD113" s="788"/>
      <c r="BE113" s="788"/>
      <c r="BF113" s="788"/>
      <c r="BG113" s="788"/>
      <c r="BH113" s="788"/>
      <c r="BI113" s="788"/>
      <c r="BJ113" s="788"/>
      <c r="BK113" s="788"/>
      <c r="BL113" s="788"/>
      <c r="BM113" s="788"/>
      <c r="BN113" s="788"/>
      <c r="BO113" s="788"/>
      <c r="BP113" s="789"/>
      <c r="BQ113" s="852">
        <v>3862920</v>
      </c>
      <c r="BR113" s="853"/>
      <c r="BS113" s="853"/>
      <c r="BT113" s="853"/>
      <c r="BU113" s="853"/>
      <c r="BV113" s="853">
        <v>3211179</v>
      </c>
      <c r="BW113" s="853"/>
      <c r="BX113" s="853"/>
      <c r="BY113" s="853"/>
      <c r="BZ113" s="853"/>
      <c r="CA113" s="853">
        <v>4235931</v>
      </c>
      <c r="CB113" s="853"/>
      <c r="CC113" s="853"/>
      <c r="CD113" s="853"/>
      <c r="CE113" s="853"/>
      <c r="CF113" s="911">
        <v>28.5</v>
      </c>
      <c r="CG113" s="912"/>
      <c r="CH113" s="912"/>
      <c r="CI113" s="912"/>
      <c r="CJ113" s="912"/>
      <c r="CK113" s="963"/>
      <c r="CL113" s="857"/>
      <c r="CM113" s="851" t="s">
        <v>460</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446</v>
      </c>
      <c r="DH113" s="816"/>
      <c r="DI113" s="816"/>
      <c r="DJ113" s="816"/>
      <c r="DK113" s="817"/>
      <c r="DL113" s="818" t="s">
        <v>446</v>
      </c>
      <c r="DM113" s="816"/>
      <c r="DN113" s="816"/>
      <c r="DO113" s="816"/>
      <c r="DP113" s="817"/>
      <c r="DQ113" s="818" t="s">
        <v>453</v>
      </c>
      <c r="DR113" s="816"/>
      <c r="DS113" s="816"/>
      <c r="DT113" s="816"/>
      <c r="DU113" s="817"/>
      <c r="DV113" s="860" t="s">
        <v>453</v>
      </c>
      <c r="DW113" s="861"/>
      <c r="DX113" s="861"/>
      <c r="DY113" s="861"/>
      <c r="DZ113" s="862"/>
    </row>
    <row r="114" spans="1:130" s="230" customFormat="1" ht="26.25" customHeight="1" x14ac:dyDescent="0.15">
      <c r="A114" s="950"/>
      <c r="B114" s="951"/>
      <c r="C114" s="788" t="s">
        <v>461</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931458</v>
      </c>
      <c r="AB114" s="816"/>
      <c r="AC114" s="816"/>
      <c r="AD114" s="816"/>
      <c r="AE114" s="817"/>
      <c r="AF114" s="818">
        <v>841391</v>
      </c>
      <c r="AG114" s="816"/>
      <c r="AH114" s="816"/>
      <c r="AI114" s="816"/>
      <c r="AJ114" s="817"/>
      <c r="AK114" s="818">
        <v>702133</v>
      </c>
      <c r="AL114" s="816"/>
      <c r="AM114" s="816"/>
      <c r="AN114" s="816"/>
      <c r="AO114" s="817"/>
      <c r="AP114" s="860">
        <v>4.7</v>
      </c>
      <c r="AQ114" s="861"/>
      <c r="AR114" s="861"/>
      <c r="AS114" s="861"/>
      <c r="AT114" s="862"/>
      <c r="AU114" s="968"/>
      <c r="AV114" s="969"/>
      <c r="AW114" s="969"/>
      <c r="AX114" s="969"/>
      <c r="AY114" s="969"/>
      <c r="AZ114" s="851" t="s">
        <v>462</v>
      </c>
      <c r="BA114" s="788"/>
      <c r="BB114" s="788"/>
      <c r="BC114" s="788"/>
      <c r="BD114" s="788"/>
      <c r="BE114" s="788"/>
      <c r="BF114" s="788"/>
      <c r="BG114" s="788"/>
      <c r="BH114" s="788"/>
      <c r="BI114" s="788"/>
      <c r="BJ114" s="788"/>
      <c r="BK114" s="788"/>
      <c r="BL114" s="788"/>
      <c r="BM114" s="788"/>
      <c r="BN114" s="788"/>
      <c r="BO114" s="788"/>
      <c r="BP114" s="789"/>
      <c r="BQ114" s="852">
        <v>3040521</v>
      </c>
      <c r="BR114" s="853"/>
      <c r="BS114" s="853"/>
      <c r="BT114" s="853"/>
      <c r="BU114" s="853"/>
      <c r="BV114" s="853">
        <v>3082631</v>
      </c>
      <c r="BW114" s="853"/>
      <c r="BX114" s="853"/>
      <c r="BY114" s="853"/>
      <c r="BZ114" s="853"/>
      <c r="CA114" s="853">
        <v>2956496</v>
      </c>
      <c r="CB114" s="853"/>
      <c r="CC114" s="853"/>
      <c r="CD114" s="853"/>
      <c r="CE114" s="853"/>
      <c r="CF114" s="911">
        <v>19.899999999999999</v>
      </c>
      <c r="CG114" s="912"/>
      <c r="CH114" s="912"/>
      <c r="CI114" s="912"/>
      <c r="CJ114" s="912"/>
      <c r="CK114" s="963"/>
      <c r="CL114" s="857"/>
      <c r="CM114" s="851" t="s">
        <v>463</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446</v>
      </c>
      <c r="DH114" s="816"/>
      <c r="DI114" s="816"/>
      <c r="DJ114" s="816"/>
      <c r="DK114" s="817"/>
      <c r="DL114" s="818" t="s">
        <v>450</v>
      </c>
      <c r="DM114" s="816"/>
      <c r="DN114" s="816"/>
      <c r="DO114" s="816"/>
      <c r="DP114" s="817"/>
      <c r="DQ114" s="818" t="s">
        <v>453</v>
      </c>
      <c r="DR114" s="816"/>
      <c r="DS114" s="816"/>
      <c r="DT114" s="816"/>
      <c r="DU114" s="817"/>
      <c r="DV114" s="860" t="s">
        <v>446</v>
      </c>
      <c r="DW114" s="861"/>
      <c r="DX114" s="861"/>
      <c r="DY114" s="861"/>
      <c r="DZ114" s="862"/>
    </row>
    <row r="115" spans="1:130" s="230" customFormat="1" ht="26.25" customHeight="1" x14ac:dyDescent="0.15">
      <c r="A115" s="950"/>
      <c r="B115" s="951"/>
      <c r="C115" s="788" t="s">
        <v>464</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140203</v>
      </c>
      <c r="AB115" s="955"/>
      <c r="AC115" s="955"/>
      <c r="AD115" s="955"/>
      <c r="AE115" s="956"/>
      <c r="AF115" s="957">
        <v>140044</v>
      </c>
      <c r="AG115" s="955"/>
      <c r="AH115" s="955"/>
      <c r="AI115" s="955"/>
      <c r="AJ115" s="956"/>
      <c r="AK115" s="957">
        <v>140000</v>
      </c>
      <c r="AL115" s="955"/>
      <c r="AM115" s="955"/>
      <c r="AN115" s="955"/>
      <c r="AO115" s="956"/>
      <c r="AP115" s="958">
        <v>0.9</v>
      </c>
      <c r="AQ115" s="959"/>
      <c r="AR115" s="959"/>
      <c r="AS115" s="959"/>
      <c r="AT115" s="960"/>
      <c r="AU115" s="968"/>
      <c r="AV115" s="969"/>
      <c r="AW115" s="969"/>
      <c r="AX115" s="969"/>
      <c r="AY115" s="969"/>
      <c r="AZ115" s="851" t="s">
        <v>465</v>
      </c>
      <c r="BA115" s="788"/>
      <c r="BB115" s="788"/>
      <c r="BC115" s="788"/>
      <c r="BD115" s="788"/>
      <c r="BE115" s="788"/>
      <c r="BF115" s="788"/>
      <c r="BG115" s="788"/>
      <c r="BH115" s="788"/>
      <c r="BI115" s="788"/>
      <c r="BJ115" s="788"/>
      <c r="BK115" s="788"/>
      <c r="BL115" s="788"/>
      <c r="BM115" s="788"/>
      <c r="BN115" s="788"/>
      <c r="BO115" s="788"/>
      <c r="BP115" s="789"/>
      <c r="BQ115" s="852" t="s">
        <v>446</v>
      </c>
      <c r="BR115" s="853"/>
      <c r="BS115" s="853"/>
      <c r="BT115" s="853"/>
      <c r="BU115" s="853"/>
      <c r="BV115" s="853" t="s">
        <v>450</v>
      </c>
      <c r="BW115" s="853"/>
      <c r="BX115" s="853"/>
      <c r="BY115" s="853"/>
      <c r="BZ115" s="853"/>
      <c r="CA115" s="853" t="s">
        <v>446</v>
      </c>
      <c r="CB115" s="853"/>
      <c r="CC115" s="853"/>
      <c r="CD115" s="853"/>
      <c r="CE115" s="853"/>
      <c r="CF115" s="911" t="s">
        <v>446</v>
      </c>
      <c r="CG115" s="912"/>
      <c r="CH115" s="912"/>
      <c r="CI115" s="912"/>
      <c r="CJ115" s="912"/>
      <c r="CK115" s="963"/>
      <c r="CL115" s="857"/>
      <c r="CM115" s="851" t="s">
        <v>466</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446</v>
      </c>
      <c r="DH115" s="816"/>
      <c r="DI115" s="816"/>
      <c r="DJ115" s="816"/>
      <c r="DK115" s="817"/>
      <c r="DL115" s="818" t="s">
        <v>446</v>
      </c>
      <c r="DM115" s="816"/>
      <c r="DN115" s="816"/>
      <c r="DO115" s="816"/>
      <c r="DP115" s="817"/>
      <c r="DQ115" s="818" t="s">
        <v>453</v>
      </c>
      <c r="DR115" s="816"/>
      <c r="DS115" s="816"/>
      <c r="DT115" s="816"/>
      <c r="DU115" s="817"/>
      <c r="DV115" s="860" t="s">
        <v>448</v>
      </c>
      <c r="DW115" s="861"/>
      <c r="DX115" s="861"/>
      <c r="DY115" s="861"/>
      <c r="DZ115" s="862"/>
    </row>
    <row r="116" spans="1:130" s="230" customFormat="1" ht="26.25" customHeight="1" x14ac:dyDescent="0.15">
      <c r="A116" s="952"/>
      <c r="B116" s="953"/>
      <c r="C116" s="875" t="s">
        <v>467</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v>1713</v>
      </c>
      <c r="AB116" s="816"/>
      <c r="AC116" s="816"/>
      <c r="AD116" s="816"/>
      <c r="AE116" s="817"/>
      <c r="AF116" s="818">
        <v>1137</v>
      </c>
      <c r="AG116" s="816"/>
      <c r="AH116" s="816"/>
      <c r="AI116" s="816"/>
      <c r="AJ116" s="817"/>
      <c r="AK116" s="818">
        <v>72</v>
      </c>
      <c r="AL116" s="816"/>
      <c r="AM116" s="816"/>
      <c r="AN116" s="816"/>
      <c r="AO116" s="817"/>
      <c r="AP116" s="860">
        <v>0</v>
      </c>
      <c r="AQ116" s="861"/>
      <c r="AR116" s="861"/>
      <c r="AS116" s="861"/>
      <c r="AT116" s="862"/>
      <c r="AU116" s="968"/>
      <c r="AV116" s="969"/>
      <c r="AW116" s="969"/>
      <c r="AX116" s="969"/>
      <c r="AY116" s="969"/>
      <c r="AZ116" s="945" t="s">
        <v>468</v>
      </c>
      <c r="BA116" s="946"/>
      <c r="BB116" s="946"/>
      <c r="BC116" s="946"/>
      <c r="BD116" s="946"/>
      <c r="BE116" s="946"/>
      <c r="BF116" s="946"/>
      <c r="BG116" s="946"/>
      <c r="BH116" s="946"/>
      <c r="BI116" s="946"/>
      <c r="BJ116" s="946"/>
      <c r="BK116" s="946"/>
      <c r="BL116" s="946"/>
      <c r="BM116" s="946"/>
      <c r="BN116" s="946"/>
      <c r="BO116" s="946"/>
      <c r="BP116" s="947"/>
      <c r="BQ116" s="852" t="s">
        <v>453</v>
      </c>
      <c r="BR116" s="853"/>
      <c r="BS116" s="853"/>
      <c r="BT116" s="853"/>
      <c r="BU116" s="853"/>
      <c r="BV116" s="853" t="s">
        <v>446</v>
      </c>
      <c r="BW116" s="853"/>
      <c r="BX116" s="853"/>
      <c r="BY116" s="853"/>
      <c r="BZ116" s="853"/>
      <c r="CA116" s="853" t="s">
        <v>453</v>
      </c>
      <c r="CB116" s="853"/>
      <c r="CC116" s="853"/>
      <c r="CD116" s="853"/>
      <c r="CE116" s="853"/>
      <c r="CF116" s="911" t="s">
        <v>450</v>
      </c>
      <c r="CG116" s="912"/>
      <c r="CH116" s="912"/>
      <c r="CI116" s="912"/>
      <c r="CJ116" s="912"/>
      <c r="CK116" s="963"/>
      <c r="CL116" s="857"/>
      <c r="CM116" s="851" t="s">
        <v>469</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446</v>
      </c>
      <c r="DH116" s="816"/>
      <c r="DI116" s="816"/>
      <c r="DJ116" s="816"/>
      <c r="DK116" s="817"/>
      <c r="DL116" s="818" t="s">
        <v>448</v>
      </c>
      <c r="DM116" s="816"/>
      <c r="DN116" s="816"/>
      <c r="DO116" s="816"/>
      <c r="DP116" s="817"/>
      <c r="DQ116" s="818" t="s">
        <v>448</v>
      </c>
      <c r="DR116" s="816"/>
      <c r="DS116" s="816"/>
      <c r="DT116" s="816"/>
      <c r="DU116" s="817"/>
      <c r="DV116" s="860" t="s">
        <v>450</v>
      </c>
      <c r="DW116" s="861"/>
      <c r="DX116" s="861"/>
      <c r="DY116" s="861"/>
      <c r="DZ116" s="862"/>
    </row>
    <row r="117" spans="1:130" s="230" customFormat="1" ht="26.25" customHeight="1" x14ac:dyDescent="0.15">
      <c r="A117" s="931" t="s">
        <v>190</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470</v>
      </c>
      <c r="Z117" s="933"/>
      <c r="AA117" s="938">
        <v>5145293</v>
      </c>
      <c r="AB117" s="939"/>
      <c r="AC117" s="939"/>
      <c r="AD117" s="939"/>
      <c r="AE117" s="940"/>
      <c r="AF117" s="941">
        <v>5076739</v>
      </c>
      <c r="AG117" s="939"/>
      <c r="AH117" s="939"/>
      <c r="AI117" s="939"/>
      <c r="AJ117" s="940"/>
      <c r="AK117" s="941">
        <v>4949628</v>
      </c>
      <c r="AL117" s="939"/>
      <c r="AM117" s="939"/>
      <c r="AN117" s="939"/>
      <c r="AO117" s="940"/>
      <c r="AP117" s="942"/>
      <c r="AQ117" s="943"/>
      <c r="AR117" s="943"/>
      <c r="AS117" s="943"/>
      <c r="AT117" s="944"/>
      <c r="AU117" s="968"/>
      <c r="AV117" s="969"/>
      <c r="AW117" s="969"/>
      <c r="AX117" s="969"/>
      <c r="AY117" s="969"/>
      <c r="AZ117" s="899" t="s">
        <v>471</v>
      </c>
      <c r="BA117" s="900"/>
      <c r="BB117" s="900"/>
      <c r="BC117" s="900"/>
      <c r="BD117" s="900"/>
      <c r="BE117" s="900"/>
      <c r="BF117" s="900"/>
      <c r="BG117" s="900"/>
      <c r="BH117" s="900"/>
      <c r="BI117" s="900"/>
      <c r="BJ117" s="900"/>
      <c r="BK117" s="900"/>
      <c r="BL117" s="900"/>
      <c r="BM117" s="900"/>
      <c r="BN117" s="900"/>
      <c r="BO117" s="900"/>
      <c r="BP117" s="901"/>
      <c r="BQ117" s="852" t="s">
        <v>177</v>
      </c>
      <c r="BR117" s="853"/>
      <c r="BS117" s="853"/>
      <c r="BT117" s="853"/>
      <c r="BU117" s="853"/>
      <c r="BV117" s="853" t="s">
        <v>177</v>
      </c>
      <c r="BW117" s="853"/>
      <c r="BX117" s="853"/>
      <c r="BY117" s="853"/>
      <c r="BZ117" s="853"/>
      <c r="CA117" s="853" t="s">
        <v>177</v>
      </c>
      <c r="CB117" s="853"/>
      <c r="CC117" s="853"/>
      <c r="CD117" s="853"/>
      <c r="CE117" s="853"/>
      <c r="CF117" s="911" t="s">
        <v>177</v>
      </c>
      <c r="CG117" s="912"/>
      <c r="CH117" s="912"/>
      <c r="CI117" s="912"/>
      <c r="CJ117" s="912"/>
      <c r="CK117" s="963"/>
      <c r="CL117" s="857"/>
      <c r="CM117" s="851" t="s">
        <v>472</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473</v>
      </c>
      <c r="DH117" s="816"/>
      <c r="DI117" s="816"/>
      <c r="DJ117" s="816"/>
      <c r="DK117" s="817"/>
      <c r="DL117" s="818" t="s">
        <v>177</v>
      </c>
      <c r="DM117" s="816"/>
      <c r="DN117" s="816"/>
      <c r="DO117" s="816"/>
      <c r="DP117" s="817"/>
      <c r="DQ117" s="818" t="s">
        <v>177</v>
      </c>
      <c r="DR117" s="816"/>
      <c r="DS117" s="816"/>
      <c r="DT117" s="816"/>
      <c r="DU117" s="817"/>
      <c r="DV117" s="860" t="s">
        <v>177</v>
      </c>
      <c r="DW117" s="861"/>
      <c r="DX117" s="861"/>
      <c r="DY117" s="861"/>
      <c r="DZ117" s="862"/>
    </row>
    <row r="118" spans="1:130" s="230" customFormat="1" ht="26.25" customHeight="1" x14ac:dyDescent="0.15">
      <c r="A118" s="931" t="s">
        <v>441</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438</v>
      </c>
      <c r="AB118" s="932"/>
      <c r="AC118" s="932"/>
      <c r="AD118" s="932"/>
      <c r="AE118" s="933"/>
      <c r="AF118" s="934" t="s">
        <v>439</v>
      </c>
      <c r="AG118" s="932"/>
      <c r="AH118" s="932"/>
      <c r="AI118" s="932"/>
      <c r="AJ118" s="933"/>
      <c r="AK118" s="934" t="s">
        <v>311</v>
      </c>
      <c r="AL118" s="932"/>
      <c r="AM118" s="932"/>
      <c r="AN118" s="932"/>
      <c r="AO118" s="933"/>
      <c r="AP118" s="935" t="s">
        <v>440</v>
      </c>
      <c r="AQ118" s="936"/>
      <c r="AR118" s="936"/>
      <c r="AS118" s="936"/>
      <c r="AT118" s="937"/>
      <c r="AU118" s="968"/>
      <c r="AV118" s="969"/>
      <c r="AW118" s="969"/>
      <c r="AX118" s="969"/>
      <c r="AY118" s="969"/>
      <c r="AZ118" s="874" t="s">
        <v>474</v>
      </c>
      <c r="BA118" s="875"/>
      <c r="BB118" s="875"/>
      <c r="BC118" s="875"/>
      <c r="BD118" s="875"/>
      <c r="BE118" s="875"/>
      <c r="BF118" s="875"/>
      <c r="BG118" s="875"/>
      <c r="BH118" s="875"/>
      <c r="BI118" s="875"/>
      <c r="BJ118" s="875"/>
      <c r="BK118" s="875"/>
      <c r="BL118" s="875"/>
      <c r="BM118" s="875"/>
      <c r="BN118" s="875"/>
      <c r="BO118" s="875"/>
      <c r="BP118" s="876"/>
      <c r="BQ118" s="915" t="s">
        <v>475</v>
      </c>
      <c r="BR118" s="881"/>
      <c r="BS118" s="881"/>
      <c r="BT118" s="881"/>
      <c r="BU118" s="881"/>
      <c r="BV118" s="881" t="s">
        <v>177</v>
      </c>
      <c r="BW118" s="881"/>
      <c r="BX118" s="881"/>
      <c r="BY118" s="881"/>
      <c r="BZ118" s="881"/>
      <c r="CA118" s="881" t="s">
        <v>177</v>
      </c>
      <c r="CB118" s="881"/>
      <c r="CC118" s="881"/>
      <c r="CD118" s="881"/>
      <c r="CE118" s="881"/>
      <c r="CF118" s="911" t="s">
        <v>177</v>
      </c>
      <c r="CG118" s="912"/>
      <c r="CH118" s="912"/>
      <c r="CI118" s="912"/>
      <c r="CJ118" s="912"/>
      <c r="CK118" s="963"/>
      <c r="CL118" s="857"/>
      <c r="CM118" s="851" t="s">
        <v>476</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477</v>
      </c>
      <c r="DH118" s="816"/>
      <c r="DI118" s="816"/>
      <c r="DJ118" s="816"/>
      <c r="DK118" s="817"/>
      <c r="DL118" s="818" t="s">
        <v>177</v>
      </c>
      <c r="DM118" s="816"/>
      <c r="DN118" s="816"/>
      <c r="DO118" s="816"/>
      <c r="DP118" s="817"/>
      <c r="DQ118" s="818" t="s">
        <v>177</v>
      </c>
      <c r="DR118" s="816"/>
      <c r="DS118" s="816"/>
      <c r="DT118" s="816"/>
      <c r="DU118" s="817"/>
      <c r="DV118" s="860" t="s">
        <v>177</v>
      </c>
      <c r="DW118" s="861"/>
      <c r="DX118" s="861"/>
      <c r="DY118" s="861"/>
      <c r="DZ118" s="862"/>
    </row>
    <row r="119" spans="1:130" s="230" customFormat="1" ht="26.25" customHeight="1" x14ac:dyDescent="0.15">
      <c r="A119" s="854" t="s">
        <v>444</v>
      </c>
      <c r="B119" s="855"/>
      <c r="C119" s="896" t="s">
        <v>445</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177</v>
      </c>
      <c r="AB119" s="925"/>
      <c r="AC119" s="925"/>
      <c r="AD119" s="925"/>
      <c r="AE119" s="926"/>
      <c r="AF119" s="927" t="s">
        <v>473</v>
      </c>
      <c r="AG119" s="925"/>
      <c r="AH119" s="925"/>
      <c r="AI119" s="925"/>
      <c r="AJ119" s="926"/>
      <c r="AK119" s="927" t="s">
        <v>475</v>
      </c>
      <c r="AL119" s="925"/>
      <c r="AM119" s="925"/>
      <c r="AN119" s="925"/>
      <c r="AO119" s="926"/>
      <c r="AP119" s="928" t="s">
        <v>475</v>
      </c>
      <c r="AQ119" s="929"/>
      <c r="AR119" s="929"/>
      <c r="AS119" s="929"/>
      <c r="AT119" s="930"/>
      <c r="AU119" s="970"/>
      <c r="AV119" s="971"/>
      <c r="AW119" s="971"/>
      <c r="AX119" s="971"/>
      <c r="AY119" s="971"/>
      <c r="AZ119" s="251" t="s">
        <v>190</v>
      </c>
      <c r="BA119" s="251"/>
      <c r="BB119" s="251"/>
      <c r="BC119" s="251"/>
      <c r="BD119" s="251"/>
      <c r="BE119" s="251"/>
      <c r="BF119" s="251"/>
      <c r="BG119" s="251"/>
      <c r="BH119" s="251"/>
      <c r="BI119" s="251"/>
      <c r="BJ119" s="251"/>
      <c r="BK119" s="251"/>
      <c r="BL119" s="251"/>
      <c r="BM119" s="251"/>
      <c r="BN119" s="251"/>
      <c r="BO119" s="913" t="s">
        <v>478</v>
      </c>
      <c r="BP119" s="914"/>
      <c r="BQ119" s="915">
        <v>58637713</v>
      </c>
      <c r="BR119" s="881"/>
      <c r="BS119" s="881"/>
      <c r="BT119" s="881"/>
      <c r="BU119" s="881"/>
      <c r="BV119" s="881">
        <v>57628858</v>
      </c>
      <c r="BW119" s="881"/>
      <c r="BX119" s="881"/>
      <c r="BY119" s="881"/>
      <c r="BZ119" s="881"/>
      <c r="CA119" s="881">
        <v>56951759</v>
      </c>
      <c r="CB119" s="881"/>
      <c r="CC119" s="881"/>
      <c r="CD119" s="881"/>
      <c r="CE119" s="881"/>
      <c r="CF119" s="784"/>
      <c r="CG119" s="785"/>
      <c r="CH119" s="785"/>
      <c r="CI119" s="785"/>
      <c r="CJ119" s="870"/>
      <c r="CK119" s="964"/>
      <c r="CL119" s="859"/>
      <c r="CM119" s="874" t="s">
        <v>479</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2350000</v>
      </c>
      <c r="DH119" s="800"/>
      <c r="DI119" s="800"/>
      <c r="DJ119" s="800"/>
      <c r="DK119" s="801"/>
      <c r="DL119" s="802">
        <v>2210000</v>
      </c>
      <c r="DM119" s="800"/>
      <c r="DN119" s="800"/>
      <c r="DO119" s="800"/>
      <c r="DP119" s="801"/>
      <c r="DQ119" s="802">
        <v>2070000</v>
      </c>
      <c r="DR119" s="800"/>
      <c r="DS119" s="800"/>
      <c r="DT119" s="800"/>
      <c r="DU119" s="801"/>
      <c r="DV119" s="884">
        <v>13.9</v>
      </c>
      <c r="DW119" s="885"/>
      <c r="DX119" s="885"/>
      <c r="DY119" s="885"/>
      <c r="DZ119" s="886"/>
    </row>
    <row r="120" spans="1:130" s="230" customFormat="1" ht="26.25" customHeight="1" x14ac:dyDescent="0.15">
      <c r="A120" s="856"/>
      <c r="B120" s="857"/>
      <c r="C120" s="851" t="s">
        <v>452</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480</v>
      </c>
      <c r="AB120" s="816"/>
      <c r="AC120" s="816"/>
      <c r="AD120" s="816"/>
      <c r="AE120" s="817"/>
      <c r="AF120" s="818" t="s">
        <v>177</v>
      </c>
      <c r="AG120" s="816"/>
      <c r="AH120" s="816"/>
      <c r="AI120" s="816"/>
      <c r="AJ120" s="817"/>
      <c r="AK120" s="818" t="s">
        <v>480</v>
      </c>
      <c r="AL120" s="816"/>
      <c r="AM120" s="816"/>
      <c r="AN120" s="816"/>
      <c r="AO120" s="817"/>
      <c r="AP120" s="860" t="s">
        <v>477</v>
      </c>
      <c r="AQ120" s="861"/>
      <c r="AR120" s="861"/>
      <c r="AS120" s="861"/>
      <c r="AT120" s="862"/>
      <c r="AU120" s="916" t="s">
        <v>481</v>
      </c>
      <c r="AV120" s="917"/>
      <c r="AW120" s="917"/>
      <c r="AX120" s="917"/>
      <c r="AY120" s="918"/>
      <c r="AZ120" s="896" t="s">
        <v>482</v>
      </c>
      <c r="BA120" s="844"/>
      <c r="BB120" s="844"/>
      <c r="BC120" s="844"/>
      <c r="BD120" s="844"/>
      <c r="BE120" s="844"/>
      <c r="BF120" s="844"/>
      <c r="BG120" s="844"/>
      <c r="BH120" s="844"/>
      <c r="BI120" s="844"/>
      <c r="BJ120" s="844"/>
      <c r="BK120" s="844"/>
      <c r="BL120" s="844"/>
      <c r="BM120" s="844"/>
      <c r="BN120" s="844"/>
      <c r="BO120" s="844"/>
      <c r="BP120" s="845"/>
      <c r="BQ120" s="897">
        <v>2601442</v>
      </c>
      <c r="BR120" s="878"/>
      <c r="BS120" s="878"/>
      <c r="BT120" s="878"/>
      <c r="BU120" s="878"/>
      <c r="BV120" s="878">
        <v>3819212</v>
      </c>
      <c r="BW120" s="878"/>
      <c r="BX120" s="878"/>
      <c r="BY120" s="878"/>
      <c r="BZ120" s="878"/>
      <c r="CA120" s="878">
        <v>4089384</v>
      </c>
      <c r="CB120" s="878"/>
      <c r="CC120" s="878"/>
      <c r="CD120" s="878"/>
      <c r="CE120" s="878"/>
      <c r="CF120" s="902">
        <v>27.5</v>
      </c>
      <c r="CG120" s="903"/>
      <c r="CH120" s="903"/>
      <c r="CI120" s="903"/>
      <c r="CJ120" s="903"/>
      <c r="CK120" s="904" t="s">
        <v>483</v>
      </c>
      <c r="CL120" s="888"/>
      <c r="CM120" s="888"/>
      <c r="CN120" s="888"/>
      <c r="CO120" s="889"/>
      <c r="CP120" s="908" t="s">
        <v>484</v>
      </c>
      <c r="CQ120" s="909"/>
      <c r="CR120" s="909"/>
      <c r="CS120" s="909"/>
      <c r="CT120" s="909"/>
      <c r="CU120" s="909"/>
      <c r="CV120" s="909"/>
      <c r="CW120" s="909"/>
      <c r="CX120" s="909"/>
      <c r="CY120" s="909"/>
      <c r="CZ120" s="909"/>
      <c r="DA120" s="909"/>
      <c r="DB120" s="909"/>
      <c r="DC120" s="909"/>
      <c r="DD120" s="909"/>
      <c r="DE120" s="909"/>
      <c r="DF120" s="910"/>
      <c r="DG120" s="897">
        <v>9050795</v>
      </c>
      <c r="DH120" s="878"/>
      <c r="DI120" s="878"/>
      <c r="DJ120" s="878"/>
      <c r="DK120" s="878"/>
      <c r="DL120" s="878">
        <v>8957094</v>
      </c>
      <c r="DM120" s="878"/>
      <c r="DN120" s="878"/>
      <c r="DO120" s="878"/>
      <c r="DP120" s="878"/>
      <c r="DQ120" s="878">
        <v>8489859</v>
      </c>
      <c r="DR120" s="878"/>
      <c r="DS120" s="878"/>
      <c r="DT120" s="878"/>
      <c r="DU120" s="878"/>
      <c r="DV120" s="879">
        <v>57.1</v>
      </c>
      <c r="DW120" s="879"/>
      <c r="DX120" s="879"/>
      <c r="DY120" s="879"/>
      <c r="DZ120" s="880"/>
    </row>
    <row r="121" spans="1:130" s="230" customFormat="1" ht="26.25" customHeight="1" x14ac:dyDescent="0.15">
      <c r="A121" s="856"/>
      <c r="B121" s="857"/>
      <c r="C121" s="899" t="s">
        <v>485</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475</v>
      </c>
      <c r="AB121" s="816"/>
      <c r="AC121" s="816"/>
      <c r="AD121" s="816"/>
      <c r="AE121" s="817"/>
      <c r="AF121" s="818" t="s">
        <v>473</v>
      </c>
      <c r="AG121" s="816"/>
      <c r="AH121" s="816"/>
      <c r="AI121" s="816"/>
      <c r="AJ121" s="817"/>
      <c r="AK121" s="818" t="s">
        <v>480</v>
      </c>
      <c r="AL121" s="816"/>
      <c r="AM121" s="816"/>
      <c r="AN121" s="816"/>
      <c r="AO121" s="817"/>
      <c r="AP121" s="860" t="s">
        <v>480</v>
      </c>
      <c r="AQ121" s="861"/>
      <c r="AR121" s="861"/>
      <c r="AS121" s="861"/>
      <c r="AT121" s="862"/>
      <c r="AU121" s="919"/>
      <c r="AV121" s="920"/>
      <c r="AW121" s="920"/>
      <c r="AX121" s="920"/>
      <c r="AY121" s="921"/>
      <c r="AZ121" s="851" t="s">
        <v>486</v>
      </c>
      <c r="BA121" s="788"/>
      <c r="BB121" s="788"/>
      <c r="BC121" s="788"/>
      <c r="BD121" s="788"/>
      <c r="BE121" s="788"/>
      <c r="BF121" s="788"/>
      <c r="BG121" s="788"/>
      <c r="BH121" s="788"/>
      <c r="BI121" s="788"/>
      <c r="BJ121" s="788"/>
      <c r="BK121" s="788"/>
      <c r="BL121" s="788"/>
      <c r="BM121" s="788"/>
      <c r="BN121" s="788"/>
      <c r="BO121" s="788"/>
      <c r="BP121" s="789"/>
      <c r="BQ121" s="852">
        <v>1593871</v>
      </c>
      <c r="BR121" s="853"/>
      <c r="BS121" s="853"/>
      <c r="BT121" s="853"/>
      <c r="BU121" s="853"/>
      <c r="BV121" s="853">
        <v>1482677</v>
      </c>
      <c r="BW121" s="853"/>
      <c r="BX121" s="853"/>
      <c r="BY121" s="853"/>
      <c r="BZ121" s="853"/>
      <c r="CA121" s="853">
        <v>1441192</v>
      </c>
      <c r="CB121" s="853"/>
      <c r="CC121" s="853"/>
      <c r="CD121" s="853"/>
      <c r="CE121" s="853"/>
      <c r="CF121" s="911">
        <v>9.6999999999999993</v>
      </c>
      <c r="CG121" s="912"/>
      <c r="CH121" s="912"/>
      <c r="CI121" s="912"/>
      <c r="CJ121" s="912"/>
      <c r="CK121" s="905"/>
      <c r="CL121" s="891"/>
      <c r="CM121" s="891"/>
      <c r="CN121" s="891"/>
      <c r="CO121" s="892"/>
      <c r="CP121" s="871" t="s">
        <v>487</v>
      </c>
      <c r="CQ121" s="872"/>
      <c r="CR121" s="872"/>
      <c r="CS121" s="872"/>
      <c r="CT121" s="872"/>
      <c r="CU121" s="872"/>
      <c r="CV121" s="872"/>
      <c r="CW121" s="872"/>
      <c r="CX121" s="872"/>
      <c r="CY121" s="872"/>
      <c r="CZ121" s="872"/>
      <c r="DA121" s="872"/>
      <c r="DB121" s="872"/>
      <c r="DC121" s="872"/>
      <c r="DD121" s="872"/>
      <c r="DE121" s="872"/>
      <c r="DF121" s="873"/>
      <c r="DG121" s="852">
        <v>2473091</v>
      </c>
      <c r="DH121" s="853"/>
      <c r="DI121" s="853"/>
      <c r="DJ121" s="853"/>
      <c r="DK121" s="853"/>
      <c r="DL121" s="853">
        <v>2314253</v>
      </c>
      <c r="DM121" s="853"/>
      <c r="DN121" s="853"/>
      <c r="DO121" s="853"/>
      <c r="DP121" s="853"/>
      <c r="DQ121" s="853">
        <v>2206781</v>
      </c>
      <c r="DR121" s="853"/>
      <c r="DS121" s="853"/>
      <c r="DT121" s="853"/>
      <c r="DU121" s="853"/>
      <c r="DV121" s="830">
        <v>14.8</v>
      </c>
      <c r="DW121" s="830"/>
      <c r="DX121" s="830"/>
      <c r="DY121" s="830"/>
      <c r="DZ121" s="831"/>
    </row>
    <row r="122" spans="1:130" s="230" customFormat="1" ht="26.25" customHeight="1" x14ac:dyDescent="0.15">
      <c r="A122" s="856"/>
      <c r="B122" s="857"/>
      <c r="C122" s="851" t="s">
        <v>463</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473</v>
      </c>
      <c r="AB122" s="816"/>
      <c r="AC122" s="816"/>
      <c r="AD122" s="816"/>
      <c r="AE122" s="817"/>
      <c r="AF122" s="818" t="s">
        <v>480</v>
      </c>
      <c r="AG122" s="816"/>
      <c r="AH122" s="816"/>
      <c r="AI122" s="816"/>
      <c r="AJ122" s="817"/>
      <c r="AK122" s="818" t="s">
        <v>177</v>
      </c>
      <c r="AL122" s="816"/>
      <c r="AM122" s="816"/>
      <c r="AN122" s="816"/>
      <c r="AO122" s="817"/>
      <c r="AP122" s="860" t="s">
        <v>177</v>
      </c>
      <c r="AQ122" s="861"/>
      <c r="AR122" s="861"/>
      <c r="AS122" s="861"/>
      <c r="AT122" s="862"/>
      <c r="AU122" s="919"/>
      <c r="AV122" s="920"/>
      <c r="AW122" s="920"/>
      <c r="AX122" s="920"/>
      <c r="AY122" s="921"/>
      <c r="AZ122" s="874" t="s">
        <v>488</v>
      </c>
      <c r="BA122" s="875"/>
      <c r="BB122" s="875"/>
      <c r="BC122" s="875"/>
      <c r="BD122" s="875"/>
      <c r="BE122" s="875"/>
      <c r="BF122" s="875"/>
      <c r="BG122" s="875"/>
      <c r="BH122" s="875"/>
      <c r="BI122" s="875"/>
      <c r="BJ122" s="875"/>
      <c r="BK122" s="875"/>
      <c r="BL122" s="875"/>
      <c r="BM122" s="875"/>
      <c r="BN122" s="875"/>
      <c r="BO122" s="875"/>
      <c r="BP122" s="876"/>
      <c r="BQ122" s="915">
        <v>33534943</v>
      </c>
      <c r="BR122" s="881"/>
      <c r="BS122" s="881"/>
      <c r="BT122" s="881"/>
      <c r="BU122" s="881"/>
      <c r="BV122" s="881">
        <v>33740538</v>
      </c>
      <c r="BW122" s="881"/>
      <c r="BX122" s="881"/>
      <c r="BY122" s="881"/>
      <c r="BZ122" s="881"/>
      <c r="CA122" s="881">
        <v>32912031</v>
      </c>
      <c r="CB122" s="881"/>
      <c r="CC122" s="881"/>
      <c r="CD122" s="881"/>
      <c r="CE122" s="881"/>
      <c r="CF122" s="882">
        <v>221.2</v>
      </c>
      <c r="CG122" s="883"/>
      <c r="CH122" s="883"/>
      <c r="CI122" s="883"/>
      <c r="CJ122" s="883"/>
      <c r="CK122" s="905"/>
      <c r="CL122" s="891"/>
      <c r="CM122" s="891"/>
      <c r="CN122" s="891"/>
      <c r="CO122" s="892"/>
      <c r="CP122" s="871" t="s">
        <v>489</v>
      </c>
      <c r="CQ122" s="872"/>
      <c r="CR122" s="872"/>
      <c r="CS122" s="872"/>
      <c r="CT122" s="872"/>
      <c r="CU122" s="872"/>
      <c r="CV122" s="872"/>
      <c r="CW122" s="872"/>
      <c r="CX122" s="872"/>
      <c r="CY122" s="872"/>
      <c r="CZ122" s="872"/>
      <c r="DA122" s="872"/>
      <c r="DB122" s="872"/>
      <c r="DC122" s="872"/>
      <c r="DD122" s="872"/>
      <c r="DE122" s="872"/>
      <c r="DF122" s="873"/>
      <c r="DG122" s="852">
        <v>590648</v>
      </c>
      <c r="DH122" s="853"/>
      <c r="DI122" s="853"/>
      <c r="DJ122" s="853"/>
      <c r="DK122" s="853"/>
      <c r="DL122" s="853">
        <v>560328</v>
      </c>
      <c r="DM122" s="853"/>
      <c r="DN122" s="853"/>
      <c r="DO122" s="853"/>
      <c r="DP122" s="853"/>
      <c r="DQ122" s="853">
        <v>526701</v>
      </c>
      <c r="DR122" s="853"/>
      <c r="DS122" s="853"/>
      <c r="DT122" s="853"/>
      <c r="DU122" s="853"/>
      <c r="DV122" s="830">
        <v>3.5</v>
      </c>
      <c r="DW122" s="830"/>
      <c r="DX122" s="830"/>
      <c r="DY122" s="830"/>
      <c r="DZ122" s="831"/>
    </row>
    <row r="123" spans="1:130" s="230" customFormat="1" ht="26.25" customHeight="1" x14ac:dyDescent="0.15">
      <c r="A123" s="856"/>
      <c r="B123" s="857"/>
      <c r="C123" s="851" t="s">
        <v>469</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177</v>
      </c>
      <c r="AB123" s="816"/>
      <c r="AC123" s="816"/>
      <c r="AD123" s="816"/>
      <c r="AE123" s="817"/>
      <c r="AF123" s="818" t="s">
        <v>480</v>
      </c>
      <c r="AG123" s="816"/>
      <c r="AH123" s="816"/>
      <c r="AI123" s="816"/>
      <c r="AJ123" s="817"/>
      <c r="AK123" s="818" t="s">
        <v>177</v>
      </c>
      <c r="AL123" s="816"/>
      <c r="AM123" s="816"/>
      <c r="AN123" s="816"/>
      <c r="AO123" s="817"/>
      <c r="AP123" s="860" t="s">
        <v>177</v>
      </c>
      <c r="AQ123" s="861"/>
      <c r="AR123" s="861"/>
      <c r="AS123" s="861"/>
      <c r="AT123" s="862"/>
      <c r="AU123" s="922"/>
      <c r="AV123" s="923"/>
      <c r="AW123" s="923"/>
      <c r="AX123" s="923"/>
      <c r="AY123" s="923"/>
      <c r="AZ123" s="251" t="s">
        <v>190</v>
      </c>
      <c r="BA123" s="251"/>
      <c r="BB123" s="251"/>
      <c r="BC123" s="251"/>
      <c r="BD123" s="251"/>
      <c r="BE123" s="251"/>
      <c r="BF123" s="251"/>
      <c r="BG123" s="251"/>
      <c r="BH123" s="251"/>
      <c r="BI123" s="251"/>
      <c r="BJ123" s="251"/>
      <c r="BK123" s="251"/>
      <c r="BL123" s="251"/>
      <c r="BM123" s="251"/>
      <c r="BN123" s="251"/>
      <c r="BO123" s="913" t="s">
        <v>490</v>
      </c>
      <c r="BP123" s="914"/>
      <c r="BQ123" s="868">
        <v>37730256</v>
      </c>
      <c r="BR123" s="869"/>
      <c r="BS123" s="869"/>
      <c r="BT123" s="869"/>
      <c r="BU123" s="869"/>
      <c r="BV123" s="869">
        <v>39042427</v>
      </c>
      <c r="BW123" s="869"/>
      <c r="BX123" s="869"/>
      <c r="BY123" s="869"/>
      <c r="BZ123" s="869"/>
      <c r="CA123" s="869">
        <v>38442607</v>
      </c>
      <c r="CB123" s="869"/>
      <c r="CC123" s="869"/>
      <c r="CD123" s="869"/>
      <c r="CE123" s="869"/>
      <c r="CF123" s="784"/>
      <c r="CG123" s="785"/>
      <c r="CH123" s="785"/>
      <c r="CI123" s="785"/>
      <c r="CJ123" s="870"/>
      <c r="CK123" s="905"/>
      <c r="CL123" s="891"/>
      <c r="CM123" s="891"/>
      <c r="CN123" s="891"/>
      <c r="CO123" s="892"/>
      <c r="CP123" s="871"/>
      <c r="CQ123" s="872"/>
      <c r="CR123" s="872"/>
      <c r="CS123" s="872"/>
      <c r="CT123" s="872"/>
      <c r="CU123" s="872"/>
      <c r="CV123" s="872"/>
      <c r="CW123" s="872"/>
      <c r="CX123" s="872"/>
      <c r="CY123" s="872"/>
      <c r="CZ123" s="872"/>
      <c r="DA123" s="872"/>
      <c r="DB123" s="872"/>
      <c r="DC123" s="872"/>
      <c r="DD123" s="872"/>
      <c r="DE123" s="872"/>
      <c r="DF123" s="873"/>
      <c r="DG123" s="815"/>
      <c r="DH123" s="816"/>
      <c r="DI123" s="816"/>
      <c r="DJ123" s="816"/>
      <c r="DK123" s="817"/>
      <c r="DL123" s="818"/>
      <c r="DM123" s="816"/>
      <c r="DN123" s="816"/>
      <c r="DO123" s="816"/>
      <c r="DP123" s="817"/>
      <c r="DQ123" s="818"/>
      <c r="DR123" s="816"/>
      <c r="DS123" s="816"/>
      <c r="DT123" s="816"/>
      <c r="DU123" s="817"/>
      <c r="DV123" s="860"/>
      <c r="DW123" s="861"/>
      <c r="DX123" s="861"/>
      <c r="DY123" s="861"/>
      <c r="DZ123" s="862"/>
    </row>
    <row r="124" spans="1:130" s="230" customFormat="1" ht="26.25" customHeight="1" thickBot="1" x14ac:dyDescent="0.2">
      <c r="A124" s="856"/>
      <c r="B124" s="857"/>
      <c r="C124" s="851" t="s">
        <v>472</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477</v>
      </c>
      <c r="AB124" s="816"/>
      <c r="AC124" s="816"/>
      <c r="AD124" s="816"/>
      <c r="AE124" s="817"/>
      <c r="AF124" s="818" t="s">
        <v>177</v>
      </c>
      <c r="AG124" s="816"/>
      <c r="AH124" s="816"/>
      <c r="AI124" s="816"/>
      <c r="AJ124" s="817"/>
      <c r="AK124" s="818" t="s">
        <v>477</v>
      </c>
      <c r="AL124" s="816"/>
      <c r="AM124" s="816"/>
      <c r="AN124" s="816"/>
      <c r="AO124" s="817"/>
      <c r="AP124" s="860" t="s">
        <v>480</v>
      </c>
      <c r="AQ124" s="861"/>
      <c r="AR124" s="861"/>
      <c r="AS124" s="861"/>
      <c r="AT124" s="862"/>
      <c r="AU124" s="863" t="s">
        <v>491</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144.69999999999999</v>
      </c>
      <c r="BR124" s="867"/>
      <c r="BS124" s="867"/>
      <c r="BT124" s="867"/>
      <c r="BU124" s="867"/>
      <c r="BV124" s="867">
        <v>122.3</v>
      </c>
      <c r="BW124" s="867"/>
      <c r="BX124" s="867"/>
      <c r="BY124" s="867"/>
      <c r="BZ124" s="867"/>
      <c r="CA124" s="867">
        <v>124.4</v>
      </c>
      <c r="CB124" s="867"/>
      <c r="CC124" s="867"/>
      <c r="CD124" s="867"/>
      <c r="CE124" s="867"/>
      <c r="CF124" s="762"/>
      <c r="CG124" s="763"/>
      <c r="CH124" s="763"/>
      <c r="CI124" s="763"/>
      <c r="CJ124" s="898"/>
      <c r="CK124" s="906"/>
      <c r="CL124" s="906"/>
      <c r="CM124" s="906"/>
      <c r="CN124" s="906"/>
      <c r="CO124" s="907"/>
      <c r="CP124" s="871" t="s">
        <v>492</v>
      </c>
      <c r="CQ124" s="872"/>
      <c r="CR124" s="872"/>
      <c r="CS124" s="872"/>
      <c r="CT124" s="872"/>
      <c r="CU124" s="872"/>
      <c r="CV124" s="872"/>
      <c r="CW124" s="872"/>
      <c r="CX124" s="872"/>
      <c r="CY124" s="872"/>
      <c r="CZ124" s="872"/>
      <c r="DA124" s="872"/>
      <c r="DB124" s="872"/>
      <c r="DC124" s="872"/>
      <c r="DD124" s="872"/>
      <c r="DE124" s="872"/>
      <c r="DF124" s="873"/>
      <c r="DG124" s="799" t="s">
        <v>177</v>
      </c>
      <c r="DH124" s="800"/>
      <c r="DI124" s="800"/>
      <c r="DJ124" s="800"/>
      <c r="DK124" s="801"/>
      <c r="DL124" s="802" t="s">
        <v>177</v>
      </c>
      <c r="DM124" s="800"/>
      <c r="DN124" s="800"/>
      <c r="DO124" s="800"/>
      <c r="DP124" s="801"/>
      <c r="DQ124" s="802" t="s">
        <v>177</v>
      </c>
      <c r="DR124" s="800"/>
      <c r="DS124" s="800"/>
      <c r="DT124" s="800"/>
      <c r="DU124" s="801"/>
      <c r="DV124" s="884" t="s">
        <v>477</v>
      </c>
      <c r="DW124" s="885"/>
      <c r="DX124" s="885"/>
      <c r="DY124" s="885"/>
      <c r="DZ124" s="886"/>
    </row>
    <row r="125" spans="1:130" s="230" customFormat="1" ht="26.25" customHeight="1" x14ac:dyDescent="0.15">
      <c r="A125" s="856"/>
      <c r="B125" s="857"/>
      <c r="C125" s="851" t="s">
        <v>476</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177</v>
      </c>
      <c r="AB125" s="816"/>
      <c r="AC125" s="816"/>
      <c r="AD125" s="816"/>
      <c r="AE125" s="817"/>
      <c r="AF125" s="818" t="s">
        <v>177</v>
      </c>
      <c r="AG125" s="816"/>
      <c r="AH125" s="816"/>
      <c r="AI125" s="816"/>
      <c r="AJ125" s="817"/>
      <c r="AK125" s="818" t="s">
        <v>477</v>
      </c>
      <c r="AL125" s="816"/>
      <c r="AM125" s="816"/>
      <c r="AN125" s="816"/>
      <c r="AO125" s="817"/>
      <c r="AP125" s="860" t="s">
        <v>477</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493</v>
      </c>
      <c r="CL125" s="888"/>
      <c r="CM125" s="888"/>
      <c r="CN125" s="888"/>
      <c r="CO125" s="889"/>
      <c r="CP125" s="896" t="s">
        <v>494</v>
      </c>
      <c r="CQ125" s="844"/>
      <c r="CR125" s="844"/>
      <c r="CS125" s="844"/>
      <c r="CT125" s="844"/>
      <c r="CU125" s="844"/>
      <c r="CV125" s="844"/>
      <c r="CW125" s="844"/>
      <c r="CX125" s="844"/>
      <c r="CY125" s="844"/>
      <c r="CZ125" s="844"/>
      <c r="DA125" s="844"/>
      <c r="DB125" s="844"/>
      <c r="DC125" s="844"/>
      <c r="DD125" s="844"/>
      <c r="DE125" s="844"/>
      <c r="DF125" s="845"/>
      <c r="DG125" s="897" t="s">
        <v>177</v>
      </c>
      <c r="DH125" s="878"/>
      <c r="DI125" s="878"/>
      <c r="DJ125" s="878"/>
      <c r="DK125" s="878"/>
      <c r="DL125" s="878" t="s">
        <v>477</v>
      </c>
      <c r="DM125" s="878"/>
      <c r="DN125" s="878"/>
      <c r="DO125" s="878"/>
      <c r="DP125" s="878"/>
      <c r="DQ125" s="878" t="s">
        <v>477</v>
      </c>
      <c r="DR125" s="878"/>
      <c r="DS125" s="878"/>
      <c r="DT125" s="878"/>
      <c r="DU125" s="878"/>
      <c r="DV125" s="879" t="s">
        <v>177</v>
      </c>
      <c r="DW125" s="879"/>
      <c r="DX125" s="879"/>
      <c r="DY125" s="879"/>
      <c r="DZ125" s="880"/>
    </row>
    <row r="126" spans="1:130" s="230" customFormat="1" ht="26.25" customHeight="1" thickBot="1" x14ac:dyDescent="0.2">
      <c r="A126" s="856"/>
      <c r="B126" s="857"/>
      <c r="C126" s="851" t="s">
        <v>479</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v>140000</v>
      </c>
      <c r="AB126" s="816"/>
      <c r="AC126" s="816"/>
      <c r="AD126" s="816"/>
      <c r="AE126" s="817"/>
      <c r="AF126" s="818">
        <v>140000</v>
      </c>
      <c r="AG126" s="816"/>
      <c r="AH126" s="816"/>
      <c r="AI126" s="816"/>
      <c r="AJ126" s="817"/>
      <c r="AK126" s="818">
        <v>140000</v>
      </c>
      <c r="AL126" s="816"/>
      <c r="AM126" s="816"/>
      <c r="AN126" s="816"/>
      <c r="AO126" s="817"/>
      <c r="AP126" s="860">
        <v>0.9</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495</v>
      </c>
      <c r="CQ126" s="788"/>
      <c r="CR126" s="788"/>
      <c r="CS126" s="788"/>
      <c r="CT126" s="788"/>
      <c r="CU126" s="788"/>
      <c r="CV126" s="788"/>
      <c r="CW126" s="788"/>
      <c r="CX126" s="788"/>
      <c r="CY126" s="788"/>
      <c r="CZ126" s="788"/>
      <c r="DA126" s="788"/>
      <c r="DB126" s="788"/>
      <c r="DC126" s="788"/>
      <c r="DD126" s="788"/>
      <c r="DE126" s="788"/>
      <c r="DF126" s="789"/>
      <c r="DG126" s="852" t="s">
        <v>177</v>
      </c>
      <c r="DH126" s="853"/>
      <c r="DI126" s="853"/>
      <c r="DJ126" s="853"/>
      <c r="DK126" s="853"/>
      <c r="DL126" s="853" t="s">
        <v>177</v>
      </c>
      <c r="DM126" s="853"/>
      <c r="DN126" s="853"/>
      <c r="DO126" s="853"/>
      <c r="DP126" s="853"/>
      <c r="DQ126" s="853" t="s">
        <v>177</v>
      </c>
      <c r="DR126" s="853"/>
      <c r="DS126" s="853"/>
      <c r="DT126" s="853"/>
      <c r="DU126" s="853"/>
      <c r="DV126" s="830" t="s">
        <v>496</v>
      </c>
      <c r="DW126" s="830"/>
      <c r="DX126" s="830"/>
      <c r="DY126" s="830"/>
      <c r="DZ126" s="831"/>
    </row>
    <row r="127" spans="1:130" s="230" customFormat="1" ht="26.25" customHeight="1" x14ac:dyDescent="0.15">
      <c r="A127" s="858"/>
      <c r="B127" s="859"/>
      <c r="C127" s="874" t="s">
        <v>497</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203</v>
      </c>
      <c r="AB127" s="816"/>
      <c r="AC127" s="816"/>
      <c r="AD127" s="816"/>
      <c r="AE127" s="817"/>
      <c r="AF127" s="818">
        <v>44</v>
      </c>
      <c r="AG127" s="816"/>
      <c r="AH127" s="816"/>
      <c r="AI127" s="816"/>
      <c r="AJ127" s="817"/>
      <c r="AK127" s="818" t="s">
        <v>177</v>
      </c>
      <c r="AL127" s="816"/>
      <c r="AM127" s="816"/>
      <c r="AN127" s="816"/>
      <c r="AO127" s="817"/>
      <c r="AP127" s="860" t="s">
        <v>477</v>
      </c>
      <c r="AQ127" s="861"/>
      <c r="AR127" s="861"/>
      <c r="AS127" s="861"/>
      <c r="AT127" s="862"/>
      <c r="AU127" s="232"/>
      <c r="AV127" s="232"/>
      <c r="AW127" s="232"/>
      <c r="AX127" s="877" t="s">
        <v>498</v>
      </c>
      <c r="AY127" s="848"/>
      <c r="AZ127" s="848"/>
      <c r="BA127" s="848"/>
      <c r="BB127" s="848"/>
      <c r="BC127" s="848"/>
      <c r="BD127" s="848"/>
      <c r="BE127" s="849"/>
      <c r="BF127" s="847" t="s">
        <v>499</v>
      </c>
      <c r="BG127" s="848"/>
      <c r="BH127" s="848"/>
      <c r="BI127" s="848"/>
      <c r="BJ127" s="848"/>
      <c r="BK127" s="848"/>
      <c r="BL127" s="849"/>
      <c r="BM127" s="847" t="s">
        <v>500</v>
      </c>
      <c r="BN127" s="848"/>
      <c r="BO127" s="848"/>
      <c r="BP127" s="848"/>
      <c r="BQ127" s="848"/>
      <c r="BR127" s="848"/>
      <c r="BS127" s="849"/>
      <c r="BT127" s="847" t="s">
        <v>501</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502</v>
      </c>
      <c r="CQ127" s="788"/>
      <c r="CR127" s="788"/>
      <c r="CS127" s="788"/>
      <c r="CT127" s="788"/>
      <c r="CU127" s="788"/>
      <c r="CV127" s="788"/>
      <c r="CW127" s="788"/>
      <c r="CX127" s="788"/>
      <c r="CY127" s="788"/>
      <c r="CZ127" s="788"/>
      <c r="DA127" s="788"/>
      <c r="DB127" s="788"/>
      <c r="DC127" s="788"/>
      <c r="DD127" s="788"/>
      <c r="DE127" s="788"/>
      <c r="DF127" s="789"/>
      <c r="DG127" s="852" t="s">
        <v>177</v>
      </c>
      <c r="DH127" s="853"/>
      <c r="DI127" s="853"/>
      <c r="DJ127" s="853"/>
      <c r="DK127" s="853"/>
      <c r="DL127" s="853" t="s">
        <v>177</v>
      </c>
      <c r="DM127" s="853"/>
      <c r="DN127" s="853"/>
      <c r="DO127" s="853"/>
      <c r="DP127" s="853"/>
      <c r="DQ127" s="853" t="s">
        <v>475</v>
      </c>
      <c r="DR127" s="853"/>
      <c r="DS127" s="853"/>
      <c r="DT127" s="853"/>
      <c r="DU127" s="853"/>
      <c r="DV127" s="830" t="s">
        <v>177</v>
      </c>
      <c r="DW127" s="830"/>
      <c r="DX127" s="830"/>
      <c r="DY127" s="830"/>
      <c r="DZ127" s="831"/>
    </row>
    <row r="128" spans="1:130" s="230" customFormat="1" ht="26.25" customHeight="1" thickBot="1" x14ac:dyDescent="0.2">
      <c r="A128" s="832" t="s">
        <v>503</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504</v>
      </c>
      <c r="X128" s="834"/>
      <c r="Y128" s="834"/>
      <c r="Z128" s="835"/>
      <c r="AA128" s="836">
        <v>156487</v>
      </c>
      <c r="AB128" s="837"/>
      <c r="AC128" s="837"/>
      <c r="AD128" s="837"/>
      <c r="AE128" s="838"/>
      <c r="AF128" s="839">
        <v>151246</v>
      </c>
      <c r="AG128" s="837"/>
      <c r="AH128" s="837"/>
      <c r="AI128" s="837"/>
      <c r="AJ128" s="838"/>
      <c r="AK128" s="839">
        <v>149429</v>
      </c>
      <c r="AL128" s="837"/>
      <c r="AM128" s="837"/>
      <c r="AN128" s="837"/>
      <c r="AO128" s="838"/>
      <c r="AP128" s="840"/>
      <c r="AQ128" s="841"/>
      <c r="AR128" s="841"/>
      <c r="AS128" s="841"/>
      <c r="AT128" s="842"/>
      <c r="AU128" s="232"/>
      <c r="AV128" s="232"/>
      <c r="AW128" s="232"/>
      <c r="AX128" s="843" t="s">
        <v>505</v>
      </c>
      <c r="AY128" s="844"/>
      <c r="AZ128" s="844"/>
      <c r="BA128" s="844"/>
      <c r="BB128" s="844"/>
      <c r="BC128" s="844"/>
      <c r="BD128" s="844"/>
      <c r="BE128" s="845"/>
      <c r="BF128" s="822" t="s">
        <v>475</v>
      </c>
      <c r="BG128" s="823"/>
      <c r="BH128" s="823"/>
      <c r="BI128" s="823"/>
      <c r="BJ128" s="823"/>
      <c r="BK128" s="823"/>
      <c r="BL128" s="846"/>
      <c r="BM128" s="822">
        <v>12.61</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506</v>
      </c>
      <c r="CQ128" s="766"/>
      <c r="CR128" s="766"/>
      <c r="CS128" s="766"/>
      <c r="CT128" s="766"/>
      <c r="CU128" s="766"/>
      <c r="CV128" s="766"/>
      <c r="CW128" s="766"/>
      <c r="CX128" s="766"/>
      <c r="CY128" s="766"/>
      <c r="CZ128" s="766"/>
      <c r="DA128" s="766"/>
      <c r="DB128" s="766"/>
      <c r="DC128" s="766"/>
      <c r="DD128" s="766"/>
      <c r="DE128" s="766"/>
      <c r="DF128" s="767"/>
      <c r="DG128" s="826" t="s">
        <v>496</v>
      </c>
      <c r="DH128" s="827"/>
      <c r="DI128" s="827"/>
      <c r="DJ128" s="827"/>
      <c r="DK128" s="827"/>
      <c r="DL128" s="827" t="s">
        <v>177</v>
      </c>
      <c r="DM128" s="827"/>
      <c r="DN128" s="827"/>
      <c r="DO128" s="827"/>
      <c r="DP128" s="827"/>
      <c r="DQ128" s="827" t="s">
        <v>507</v>
      </c>
      <c r="DR128" s="827"/>
      <c r="DS128" s="827"/>
      <c r="DT128" s="827"/>
      <c r="DU128" s="827"/>
      <c r="DV128" s="828" t="s">
        <v>177</v>
      </c>
      <c r="DW128" s="828"/>
      <c r="DX128" s="828"/>
      <c r="DY128" s="828"/>
      <c r="DZ128" s="829"/>
    </row>
    <row r="129" spans="1:131" s="230" customFormat="1" ht="26.25" customHeight="1" x14ac:dyDescent="0.15">
      <c r="A129" s="810" t="s">
        <v>110</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508</v>
      </c>
      <c r="X129" s="813"/>
      <c r="Y129" s="813"/>
      <c r="Z129" s="814"/>
      <c r="AA129" s="815">
        <v>17280563</v>
      </c>
      <c r="AB129" s="816"/>
      <c r="AC129" s="816"/>
      <c r="AD129" s="816"/>
      <c r="AE129" s="817"/>
      <c r="AF129" s="818">
        <v>18004122</v>
      </c>
      <c r="AG129" s="816"/>
      <c r="AH129" s="816"/>
      <c r="AI129" s="816"/>
      <c r="AJ129" s="817"/>
      <c r="AK129" s="818">
        <v>17633424</v>
      </c>
      <c r="AL129" s="816"/>
      <c r="AM129" s="816"/>
      <c r="AN129" s="816"/>
      <c r="AO129" s="817"/>
      <c r="AP129" s="819"/>
      <c r="AQ129" s="820"/>
      <c r="AR129" s="820"/>
      <c r="AS129" s="820"/>
      <c r="AT129" s="821"/>
      <c r="AU129" s="233"/>
      <c r="AV129" s="233"/>
      <c r="AW129" s="233"/>
      <c r="AX129" s="787" t="s">
        <v>509</v>
      </c>
      <c r="AY129" s="788"/>
      <c r="AZ129" s="788"/>
      <c r="BA129" s="788"/>
      <c r="BB129" s="788"/>
      <c r="BC129" s="788"/>
      <c r="BD129" s="788"/>
      <c r="BE129" s="789"/>
      <c r="BF129" s="806" t="s">
        <v>177</v>
      </c>
      <c r="BG129" s="807"/>
      <c r="BH129" s="807"/>
      <c r="BI129" s="807"/>
      <c r="BJ129" s="807"/>
      <c r="BK129" s="807"/>
      <c r="BL129" s="808"/>
      <c r="BM129" s="806">
        <v>17.61</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510</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511</v>
      </c>
      <c r="X130" s="813"/>
      <c r="Y130" s="813"/>
      <c r="Z130" s="814"/>
      <c r="AA130" s="815">
        <v>2836192</v>
      </c>
      <c r="AB130" s="816"/>
      <c r="AC130" s="816"/>
      <c r="AD130" s="816"/>
      <c r="AE130" s="817"/>
      <c r="AF130" s="818">
        <v>2811331</v>
      </c>
      <c r="AG130" s="816"/>
      <c r="AH130" s="816"/>
      <c r="AI130" s="816"/>
      <c r="AJ130" s="817"/>
      <c r="AK130" s="818">
        <v>2755777</v>
      </c>
      <c r="AL130" s="816"/>
      <c r="AM130" s="816"/>
      <c r="AN130" s="816"/>
      <c r="AO130" s="817"/>
      <c r="AP130" s="819"/>
      <c r="AQ130" s="820"/>
      <c r="AR130" s="820"/>
      <c r="AS130" s="820"/>
      <c r="AT130" s="821"/>
      <c r="AU130" s="233"/>
      <c r="AV130" s="233"/>
      <c r="AW130" s="233"/>
      <c r="AX130" s="787" t="s">
        <v>512</v>
      </c>
      <c r="AY130" s="788"/>
      <c r="AZ130" s="788"/>
      <c r="BA130" s="788"/>
      <c r="BB130" s="788"/>
      <c r="BC130" s="788"/>
      <c r="BD130" s="788"/>
      <c r="BE130" s="789"/>
      <c r="BF130" s="790">
        <v>14.1</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513</v>
      </c>
      <c r="X131" s="797"/>
      <c r="Y131" s="797"/>
      <c r="Z131" s="798"/>
      <c r="AA131" s="799">
        <v>14444371</v>
      </c>
      <c r="AB131" s="800"/>
      <c r="AC131" s="800"/>
      <c r="AD131" s="800"/>
      <c r="AE131" s="801"/>
      <c r="AF131" s="802">
        <v>15192791</v>
      </c>
      <c r="AG131" s="800"/>
      <c r="AH131" s="800"/>
      <c r="AI131" s="800"/>
      <c r="AJ131" s="801"/>
      <c r="AK131" s="802">
        <v>14877647</v>
      </c>
      <c r="AL131" s="800"/>
      <c r="AM131" s="800"/>
      <c r="AN131" s="800"/>
      <c r="AO131" s="801"/>
      <c r="AP131" s="803"/>
      <c r="AQ131" s="804"/>
      <c r="AR131" s="804"/>
      <c r="AS131" s="804"/>
      <c r="AT131" s="805"/>
      <c r="AU131" s="233"/>
      <c r="AV131" s="233"/>
      <c r="AW131" s="233"/>
      <c r="AX131" s="765" t="s">
        <v>514</v>
      </c>
      <c r="AY131" s="766"/>
      <c r="AZ131" s="766"/>
      <c r="BA131" s="766"/>
      <c r="BB131" s="766"/>
      <c r="BC131" s="766"/>
      <c r="BD131" s="766"/>
      <c r="BE131" s="767"/>
      <c r="BF131" s="768">
        <v>124.4</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515</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516</v>
      </c>
      <c r="W132" s="778"/>
      <c r="X132" s="778"/>
      <c r="Y132" s="778"/>
      <c r="Z132" s="779"/>
      <c r="AA132" s="780">
        <v>14.902788080000001</v>
      </c>
      <c r="AB132" s="781"/>
      <c r="AC132" s="781"/>
      <c r="AD132" s="781"/>
      <c r="AE132" s="782"/>
      <c r="AF132" s="783">
        <v>13.91556035</v>
      </c>
      <c r="AG132" s="781"/>
      <c r="AH132" s="781"/>
      <c r="AI132" s="781"/>
      <c r="AJ132" s="782"/>
      <c r="AK132" s="783">
        <v>13.74156814</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517</v>
      </c>
      <c r="W133" s="757"/>
      <c r="X133" s="757"/>
      <c r="Y133" s="757"/>
      <c r="Z133" s="758"/>
      <c r="AA133" s="759">
        <v>15.4</v>
      </c>
      <c r="AB133" s="760"/>
      <c r="AC133" s="760"/>
      <c r="AD133" s="760"/>
      <c r="AE133" s="761"/>
      <c r="AF133" s="759">
        <v>15</v>
      </c>
      <c r="AG133" s="760"/>
      <c r="AH133" s="760"/>
      <c r="AI133" s="760"/>
      <c r="AJ133" s="761"/>
      <c r="AK133" s="759">
        <v>14.1</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6Gm4ULYdsqn6d6thSSkfE+klNeBg3+DbWIiA8i8qgYMzcT1hcbMOl2zwOaoG8MsHd8VvBzKPibHxNQr7C5S77A==" saltValue="I01Rpm03x6XCmNcKApUCz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518</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WmhNIQeWRbgYSw3+cs5GZqcWuqr3le7KLH2cmhxUjWZDZ2bVgn0joXNq9tN7be0tNtZua97IckLcjl7w/o6MeQ==" saltValue="y+8cK23nBDLMbHuRi3n8C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q7H8QEuDsYKfuDMXK/3VFh+c+IfheCfeLFh1kuC1x0Gtt4W6Gq4Hzjpuxuyc6+60v9GQ550ZWKFGzTiI0i1wFA==" saltValue="P/Imw28qA+FrbQ/MRTbax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520</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521</v>
      </c>
      <c r="AP7" s="272"/>
      <c r="AQ7" s="273" t="s">
        <v>522</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523</v>
      </c>
      <c r="AQ8" s="279" t="s">
        <v>524</v>
      </c>
      <c r="AR8" s="280" t="s">
        <v>525</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526</v>
      </c>
      <c r="AL9" s="1167"/>
      <c r="AM9" s="1167"/>
      <c r="AN9" s="1168"/>
      <c r="AO9" s="281">
        <v>4127257</v>
      </c>
      <c r="AP9" s="281">
        <v>76595</v>
      </c>
      <c r="AQ9" s="282">
        <v>65316</v>
      </c>
      <c r="AR9" s="283">
        <v>17.3</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527</v>
      </c>
      <c r="AL10" s="1167"/>
      <c r="AM10" s="1167"/>
      <c r="AN10" s="1168"/>
      <c r="AO10" s="284">
        <v>1458684</v>
      </c>
      <c r="AP10" s="284">
        <v>27071</v>
      </c>
      <c r="AQ10" s="285">
        <v>6075</v>
      </c>
      <c r="AR10" s="286">
        <v>345.6</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528</v>
      </c>
      <c r="AL11" s="1167"/>
      <c r="AM11" s="1167"/>
      <c r="AN11" s="1168"/>
      <c r="AO11" s="284">
        <v>187766</v>
      </c>
      <c r="AP11" s="284">
        <v>3485</v>
      </c>
      <c r="AQ11" s="285">
        <v>1232</v>
      </c>
      <c r="AR11" s="286">
        <v>182.9</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529</v>
      </c>
      <c r="AL12" s="1167"/>
      <c r="AM12" s="1167"/>
      <c r="AN12" s="1168"/>
      <c r="AO12" s="284" t="s">
        <v>530</v>
      </c>
      <c r="AP12" s="284" t="s">
        <v>530</v>
      </c>
      <c r="AQ12" s="285">
        <v>18</v>
      </c>
      <c r="AR12" s="286" t="s">
        <v>530</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531</v>
      </c>
      <c r="AL13" s="1167"/>
      <c r="AM13" s="1167"/>
      <c r="AN13" s="1168"/>
      <c r="AO13" s="284">
        <v>150178</v>
      </c>
      <c r="AP13" s="284">
        <v>2787</v>
      </c>
      <c r="AQ13" s="285">
        <v>2791</v>
      </c>
      <c r="AR13" s="286">
        <v>-0.1</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532</v>
      </c>
      <c r="AL14" s="1167"/>
      <c r="AM14" s="1167"/>
      <c r="AN14" s="1168"/>
      <c r="AO14" s="284">
        <v>105116</v>
      </c>
      <c r="AP14" s="284">
        <v>1951</v>
      </c>
      <c r="AQ14" s="285">
        <v>1364</v>
      </c>
      <c r="AR14" s="286">
        <v>43</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533</v>
      </c>
      <c r="AL15" s="1170"/>
      <c r="AM15" s="1170"/>
      <c r="AN15" s="1171"/>
      <c r="AO15" s="284">
        <v>-272215</v>
      </c>
      <c r="AP15" s="284">
        <v>-5052</v>
      </c>
      <c r="AQ15" s="285">
        <v>-4006</v>
      </c>
      <c r="AR15" s="286">
        <v>26.1</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190</v>
      </c>
      <c r="AL16" s="1170"/>
      <c r="AM16" s="1170"/>
      <c r="AN16" s="1171"/>
      <c r="AO16" s="284">
        <v>5756786</v>
      </c>
      <c r="AP16" s="284">
        <v>106837</v>
      </c>
      <c r="AQ16" s="285">
        <v>72790</v>
      </c>
      <c r="AR16" s="286">
        <v>46.8</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534</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535</v>
      </c>
      <c r="AP20" s="293" t="s">
        <v>536</v>
      </c>
      <c r="AQ20" s="294" t="s">
        <v>537</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538</v>
      </c>
      <c r="AL21" s="1173"/>
      <c r="AM21" s="1173"/>
      <c r="AN21" s="1174"/>
      <c r="AO21" s="297">
        <v>7.91</v>
      </c>
      <c r="AP21" s="298">
        <v>6.54</v>
      </c>
      <c r="AQ21" s="299">
        <v>1.37</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539</v>
      </c>
      <c r="AL22" s="1173"/>
      <c r="AM22" s="1173"/>
      <c r="AN22" s="1174"/>
      <c r="AO22" s="302">
        <v>97.3</v>
      </c>
      <c r="AP22" s="303">
        <v>98.3</v>
      </c>
      <c r="AQ22" s="304">
        <v>-1</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540</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541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542</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521</v>
      </c>
      <c r="AP30" s="272"/>
      <c r="AQ30" s="273" t="s">
        <v>522</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523</v>
      </c>
      <c r="AQ31" s="279" t="s">
        <v>524</v>
      </c>
      <c r="AR31" s="280" t="s">
        <v>525</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543</v>
      </c>
      <c r="AL32" s="1157"/>
      <c r="AM32" s="1157"/>
      <c r="AN32" s="1158"/>
      <c r="AO32" s="312">
        <v>3326602</v>
      </c>
      <c r="AP32" s="312">
        <v>61736</v>
      </c>
      <c r="AQ32" s="313">
        <v>35011</v>
      </c>
      <c r="AR32" s="314">
        <v>76.3</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544</v>
      </c>
      <c r="AL33" s="1157"/>
      <c r="AM33" s="1157"/>
      <c r="AN33" s="1158"/>
      <c r="AO33" s="312" t="s">
        <v>530</v>
      </c>
      <c r="AP33" s="312" t="s">
        <v>530</v>
      </c>
      <c r="AQ33" s="313" t="s">
        <v>530</v>
      </c>
      <c r="AR33" s="314" t="s">
        <v>530</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545</v>
      </c>
      <c r="AL34" s="1157"/>
      <c r="AM34" s="1157"/>
      <c r="AN34" s="1158"/>
      <c r="AO34" s="312" t="s">
        <v>530</v>
      </c>
      <c r="AP34" s="312" t="s">
        <v>530</v>
      </c>
      <c r="AQ34" s="313">
        <v>4</v>
      </c>
      <c r="AR34" s="314" t="s">
        <v>530</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546</v>
      </c>
      <c r="AL35" s="1157"/>
      <c r="AM35" s="1157"/>
      <c r="AN35" s="1158"/>
      <c r="AO35" s="312">
        <v>780821</v>
      </c>
      <c r="AP35" s="312">
        <v>14491</v>
      </c>
      <c r="AQ35" s="313">
        <v>8351</v>
      </c>
      <c r="AR35" s="314">
        <v>73.5</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547</v>
      </c>
      <c r="AL36" s="1157"/>
      <c r="AM36" s="1157"/>
      <c r="AN36" s="1158"/>
      <c r="AO36" s="312">
        <v>702133</v>
      </c>
      <c r="AP36" s="312">
        <v>13030</v>
      </c>
      <c r="AQ36" s="313">
        <v>1645</v>
      </c>
      <c r="AR36" s="314">
        <v>692.1</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548</v>
      </c>
      <c r="AL37" s="1157"/>
      <c r="AM37" s="1157"/>
      <c r="AN37" s="1158"/>
      <c r="AO37" s="312">
        <v>140000</v>
      </c>
      <c r="AP37" s="312">
        <v>2598</v>
      </c>
      <c r="AQ37" s="313">
        <v>1050</v>
      </c>
      <c r="AR37" s="314">
        <v>147.4</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549</v>
      </c>
      <c r="AL38" s="1160"/>
      <c r="AM38" s="1160"/>
      <c r="AN38" s="1161"/>
      <c r="AO38" s="315">
        <v>72</v>
      </c>
      <c r="AP38" s="315">
        <v>1</v>
      </c>
      <c r="AQ38" s="316">
        <v>1</v>
      </c>
      <c r="AR38" s="304">
        <v>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550</v>
      </c>
      <c r="AL39" s="1160"/>
      <c r="AM39" s="1160"/>
      <c r="AN39" s="1161"/>
      <c r="AO39" s="312">
        <v>-149429</v>
      </c>
      <c r="AP39" s="312">
        <v>-2773</v>
      </c>
      <c r="AQ39" s="313">
        <v>-5851</v>
      </c>
      <c r="AR39" s="314">
        <v>-52.6</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551</v>
      </c>
      <c r="AL40" s="1157"/>
      <c r="AM40" s="1157"/>
      <c r="AN40" s="1158"/>
      <c r="AO40" s="312">
        <v>-2755777</v>
      </c>
      <c r="AP40" s="312">
        <v>-51143</v>
      </c>
      <c r="AQ40" s="313">
        <v>-27858</v>
      </c>
      <c r="AR40" s="314">
        <v>83.6</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303</v>
      </c>
      <c r="AL41" s="1163"/>
      <c r="AM41" s="1163"/>
      <c r="AN41" s="1164"/>
      <c r="AO41" s="312">
        <v>2044422</v>
      </c>
      <c r="AP41" s="312">
        <v>37941</v>
      </c>
      <c r="AQ41" s="313">
        <v>12351</v>
      </c>
      <c r="AR41" s="314">
        <v>207.2</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552</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553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554</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521</v>
      </c>
      <c r="AN49" s="1151" t="s">
        <v>555</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556</v>
      </c>
      <c r="AO50" s="329" t="s">
        <v>557</v>
      </c>
      <c r="AP50" s="330" t="s">
        <v>558</v>
      </c>
      <c r="AQ50" s="331" t="s">
        <v>559</v>
      </c>
      <c r="AR50" s="332" t="s">
        <v>560</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561</v>
      </c>
      <c r="AL51" s="325"/>
      <c r="AM51" s="333">
        <v>2524323</v>
      </c>
      <c r="AN51" s="334">
        <v>43528</v>
      </c>
      <c r="AO51" s="335">
        <v>37</v>
      </c>
      <c r="AP51" s="336">
        <v>41934</v>
      </c>
      <c r="AQ51" s="337">
        <v>-12.3</v>
      </c>
      <c r="AR51" s="338">
        <v>49.3</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562</v>
      </c>
      <c r="AM52" s="341">
        <v>1291862</v>
      </c>
      <c r="AN52" s="342">
        <v>22276</v>
      </c>
      <c r="AO52" s="343">
        <v>19.899999999999999</v>
      </c>
      <c r="AP52" s="344">
        <v>23352</v>
      </c>
      <c r="AQ52" s="345">
        <v>-9.6999999999999993</v>
      </c>
      <c r="AR52" s="346">
        <v>29.6</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563</v>
      </c>
      <c r="AL53" s="325"/>
      <c r="AM53" s="333">
        <v>5764267</v>
      </c>
      <c r="AN53" s="334">
        <v>101501</v>
      </c>
      <c r="AO53" s="335">
        <v>133.19999999999999</v>
      </c>
      <c r="AP53" s="336">
        <v>45588</v>
      </c>
      <c r="AQ53" s="337">
        <v>8.6999999999999993</v>
      </c>
      <c r="AR53" s="338">
        <v>124.5</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562</v>
      </c>
      <c r="AM54" s="341">
        <v>1915313</v>
      </c>
      <c r="AN54" s="342">
        <v>33726</v>
      </c>
      <c r="AO54" s="343">
        <v>51.4</v>
      </c>
      <c r="AP54" s="344">
        <v>24150</v>
      </c>
      <c r="AQ54" s="345">
        <v>3.4</v>
      </c>
      <c r="AR54" s="346">
        <v>48</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564</v>
      </c>
      <c r="AL55" s="325"/>
      <c r="AM55" s="333">
        <v>3520020</v>
      </c>
      <c r="AN55" s="334">
        <v>62935</v>
      </c>
      <c r="AO55" s="335">
        <v>-38</v>
      </c>
      <c r="AP55" s="336">
        <v>45483</v>
      </c>
      <c r="AQ55" s="337">
        <v>-0.2</v>
      </c>
      <c r="AR55" s="338">
        <v>-37.799999999999997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562</v>
      </c>
      <c r="AM56" s="341">
        <v>2412035</v>
      </c>
      <c r="AN56" s="342">
        <v>43125</v>
      </c>
      <c r="AO56" s="343">
        <v>27.9</v>
      </c>
      <c r="AP56" s="344">
        <v>24241</v>
      </c>
      <c r="AQ56" s="345">
        <v>0.4</v>
      </c>
      <c r="AR56" s="346">
        <v>27.5</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565</v>
      </c>
      <c r="AL57" s="325"/>
      <c r="AM57" s="333">
        <v>3813313</v>
      </c>
      <c r="AN57" s="334">
        <v>69375</v>
      </c>
      <c r="AO57" s="335">
        <v>10.199999999999999</v>
      </c>
      <c r="AP57" s="336">
        <v>45945</v>
      </c>
      <c r="AQ57" s="337">
        <v>1</v>
      </c>
      <c r="AR57" s="338">
        <v>9.1999999999999993</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562</v>
      </c>
      <c r="AM58" s="341">
        <v>1964234</v>
      </c>
      <c r="AN58" s="342">
        <v>35735</v>
      </c>
      <c r="AO58" s="343">
        <v>-17.100000000000001</v>
      </c>
      <c r="AP58" s="344">
        <v>25180</v>
      </c>
      <c r="AQ58" s="345">
        <v>3.9</v>
      </c>
      <c r="AR58" s="346">
        <v>-21</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566</v>
      </c>
      <c r="AL59" s="325"/>
      <c r="AM59" s="333">
        <v>3437734</v>
      </c>
      <c r="AN59" s="334">
        <v>63799</v>
      </c>
      <c r="AO59" s="335">
        <v>-8</v>
      </c>
      <c r="AP59" s="336">
        <v>44475</v>
      </c>
      <c r="AQ59" s="337">
        <v>-3.2</v>
      </c>
      <c r="AR59" s="338">
        <v>-4.8</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562</v>
      </c>
      <c r="AM60" s="341">
        <v>969670</v>
      </c>
      <c r="AN60" s="342">
        <v>17996</v>
      </c>
      <c r="AO60" s="343">
        <v>-49.6</v>
      </c>
      <c r="AP60" s="344">
        <v>24780</v>
      </c>
      <c r="AQ60" s="345">
        <v>-1.6</v>
      </c>
      <c r="AR60" s="346">
        <v>-48</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567</v>
      </c>
      <c r="AL61" s="347"/>
      <c r="AM61" s="348">
        <v>3811931</v>
      </c>
      <c r="AN61" s="349">
        <v>68228</v>
      </c>
      <c r="AO61" s="350">
        <v>26.9</v>
      </c>
      <c r="AP61" s="351">
        <v>44685</v>
      </c>
      <c r="AQ61" s="352">
        <v>-1.2</v>
      </c>
      <c r="AR61" s="338">
        <v>28.1</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562</v>
      </c>
      <c r="AM62" s="341">
        <v>1710623</v>
      </c>
      <c r="AN62" s="342">
        <v>30572</v>
      </c>
      <c r="AO62" s="343">
        <v>6.5</v>
      </c>
      <c r="AP62" s="344">
        <v>24341</v>
      </c>
      <c r="AQ62" s="345">
        <v>-0.7</v>
      </c>
      <c r="AR62" s="346">
        <v>7.2</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n17BEAHaEcXsRxJ6JHnMCopGtdc/SAK+boXHaaxjCRTgOu05U+6FZebtBMBOf8ZUA+tFnIMA3bQukMoXcRbqiA==" saltValue="pjcvwOlfVysDAcrg3edB2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569</v>
      </c>
    </row>
    <row r="121" spans="125:125" ht="13.5" hidden="1" customHeight="1" x14ac:dyDescent="0.15">
      <c r="DU121" s="259"/>
    </row>
  </sheetData>
  <sheetProtection algorithmName="SHA-512" hashValue="HBQhRqYNUWyfEnvZkHjcUfbtTe9tTf4KLL1Wztj4Kg7XAbeEn2nsLPeXTKD/XrRuIYhTvTGXHRp/NFbD5lgbUw==" saltValue="n5m1l05OvZ0KAeEnMU9yB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570</v>
      </c>
    </row>
  </sheetData>
  <sheetProtection algorithmName="SHA-512" hashValue="qe0v9OAgLOAYJ8wsoi4+c9wgIVmd032pgmKMdi8RtUYY3P7vCXWfAzNCOeGMRB9Hsr2KjtEaLoB/UwaTNWwZFA==" saltValue="lFudgsvKbwC9mu4cIv4qh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571</v>
      </c>
      <c r="G46" s="8" t="s">
        <v>572</v>
      </c>
      <c r="H46" s="8" t="s">
        <v>573</v>
      </c>
      <c r="I46" s="8" t="s">
        <v>574</v>
      </c>
      <c r="J46" s="9" t="s">
        <v>575</v>
      </c>
    </row>
    <row r="47" spans="2:10" ht="57.75" customHeight="1" x14ac:dyDescent="0.15">
      <c r="B47" s="10"/>
      <c r="C47" s="1175" t="s">
        <v>3</v>
      </c>
      <c r="D47" s="1175"/>
      <c r="E47" s="1176"/>
      <c r="F47" s="11">
        <v>1.91</v>
      </c>
      <c r="G47" s="12">
        <v>3.36</v>
      </c>
      <c r="H47" s="12">
        <v>5.81</v>
      </c>
      <c r="I47" s="12">
        <v>10.06</v>
      </c>
      <c r="J47" s="13">
        <v>10.73</v>
      </c>
    </row>
    <row r="48" spans="2:10" ht="57.75" customHeight="1" x14ac:dyDescent="0.15">
      <c r="B48" s="14"/>
      <c r="C48" s="1177" t="s">
        <v>4</v>
      </c>
      <c r="D48" s="1177"/>
      <c r="E48" s="1178"/>
      <c r="F48" s="15">
        <v>2.48</v>
      </c>
      <c r="G48" s="16">
        <v>1.07</v>
      </c>
      <c r="H48" s="16">
        <v>1.95</v>
      </c>
      <c r="I48" s="16">
        <v>3.79</v>
      </c>
      <c r="J48" s="17">
        <v>5.13</v>
      </c>
    </row>
    <row r="49" spans="2:10" ht="57.75" customHeight="1" thickBot="1" x14ac:dyDescent="0.2">
      <c r="B49" s="18"/>
      <c r="C49" s="1179" t="s">
        <v>5</v>
      </c>
      <c r="D49" s="1179"/>
      <c r="E49" s="1180"/>
      <c r="F49" s="19">
        <v>1.79</v>
      </c>
      <c r="G49" s="20">
        <v>0.16</v>
      </c>
      <c r="H49" s="20">
        <v>4.1100000000000003</v>
      </c>
      <c r="I49" s="20">
        <v>6.4</v>
      </c>
      <c r="J49" s="21">
        <v>1.72</v>
      </c>
    </row>
    <row r="50" spans="2:10" x14ac:dyDescent="0.15"/>
  </sheetData>
  <sheetProtection algorithmName="SHA-512" hashValue="3pvG4nqQpZ3IlWCEJe9MkXkMDh3KeClgDO/aNB9zqL+KbFMxJvo0YbxxAt3Zl+BhlXdrsPL28q0OLMy9S3QjAw==" saltValue="GmtNUv/lJVc7hNfTNXCvp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2024-03-14T00:55:10Z</dcterms:created>
  <dcterms:modified xsi:type="dcterms:W3CDTF">2024-09-20T06:21:20Z</dcterms:modified>
  <cp:category/>
</cp:coreProperties>
</file>